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segelverband.sharepoint.com/sites/OeSV_Fachausschsse-Vermessung/Freigegebene Dokumente/Vermessung/"/>
    </mc:Choice>
  </mc:AlternateContent>
  <xr:revisionPtr revIDLastSave="22" documentId="8_{AF541240-2E4F-48DD-A96E-DE545E245126}" xr6:coauthVersionLast="47" xr6:coauthVersionMax="47" xr10:uidLastSave="{E9484559-57AE-4999-A728-E2629CD215A9}"/>
  <bookViews>
    <workbookView xWindow="-108" yWindow="-108" windowWidth="23256" windowHeight="13896" tabRatio="603" xr2:uid="{00000000-000D-0000-FFFF-FFFF00000000}"/>
  </bookViews>
  <sheets>
    <sheet name="Hilfe und Infos" sheetId="5" r:id="rId1"/>
    <sheet name="Abrechnungsformular" sheetId="1" r:id="rId2"/>
    <sheet name="Tatsächliche Reisekosten" sheetId="3" r:id="rId3"/>
    <sheet name="Teilnehmerliste" sheetId="4" r:id="rId4"/>
    <sheet name="Auswahlen" sheetId="2" state="hidden" r:id="rId5"/>
  </sheets>
  <definedNames>
    <definedName name="_xlnm.Print_Area" localSheetId="1">Abrechnungsformular!$B$1:$E$45</definedName>
    <definedName name="_xlnm.Print_Area" localSheetId="2">'Tatsächliche Reisekosten'!$A$1:$AZ$73</definedName>
    <definedName name="_xlnm.Print_Area" localSheetId="3">Teilnehmerliste!$A$1:$H$50</definedName>
    <definedName name="Monat">#REF!</definedName>
    <definedName name="Monate">'Tatsächliche Reisekosten'!#REF!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1" l="1"/>
  <c r="G15" i="1" s="1"/>
  <c r="C27" i="1" a="1"/>
  <c r="C27" i="1" s="1"/>
  <c r="G27" i="1" s="1"/>
  <c r="AF9" i="3"/>
  <c r="AX9" i="3" s="1"/>
  <c r="G29" i="1"/>
  <c r="G16" i="1"/>
  <c r="A23" i="3"/>
  <c r="G22" i="1"/>
  <c r="G23" i="1"/>
  <c r="G24" i="1"/>
  <c r="G21" i="1"/>
  <c r="G30" i="1"/>
  <c r="G31" i="1"/>
  <c r="G32" i="1"/>
  <c r="G33" i="1"/>
  <c r="G34" i="1"/>
  <c r="G35" i="1"/>
  <c r="G10" i="1"/>
  <c r="G9" i="1"/>
  <c r="G3" i="1"/>
  <c r="G5" i="1"/>
  <c r="G6" i="1"/>
  <c r="AF10" i="3"/>
  <c r="AX10" i="3" s="1"/>
  <c r="AF11" i="3"/>
  <c r="AX11" i="3" s="1"/>
  <c r="AF12" i="3"/>
  <c r="AX12" i="3" s="1"/>
  <c r="AF13" i="3"/>
  <c r="AX13" i="3" s="1"/>
  <c r="AF14" i="3"/>
  <c r="AX14" i="3" s="1"/>
  <c r="AF15" i="3"/>
  <c r="AX15" i="3" s="1"/>
  <c r="AF16" i="3"/>
  <c r="AX16" i="3" s="1"/>
  <c r="I11" i="1"/>
  <c r="H11" i="1"/>
  <c r="G11" i="1" s="1"/>
  <c r="D7" i="4"/>
  <c r="H5" i="4"/>
  <c r="H3" i="4"/>
  <c r="C3" i="4"/>
  <c r="A11" i="4"/>
  <c r="A12" i="4"/>
  <c r="A13" i="4"/>
  <c r="A14" i="4"/>
  <c r="A15" i="4"/>
  <c r="A16" i="4" s="1"/>
  <c r="A17" i="4" s="1"/>
  <c r="A18" i="4" s="1"/>
  <c r="A19" i="4" s="1"/>
  <c r="A20" i="4" s="1"/>
  <c r="A21" i="4" s="1"/>
  <c r="A22" i="4" s="1"/>
  <c r="A23" i="4" s="1"/>
  <c r="A24" i="4" s="1"/>
  <c r="A25" i="4" s="1"/>
  <c r="A26" i="4" s="1"/>
  <c r="A27" i="4" s="1"/>
  <c r="A28" i="4" s="1"/>
  <c r="A29" i="4" s="1"/>
  <c r="A30" i="4" s="1"/>
  <c r="A31" i="4" s="1"/>
  <c r="A32" i="4" s="1"/>
  <c r="A33" i="4" s="1"/>
  <c r="A34" i="4" s="1"/>
  <c r="E33" i="1"/>
  <c r="E34" i="1"/>
  <c r="J21" i="3" l="1"/>
  <c r="AO3" i="3"/>
  <c r="E30" i="1"/>
  <c r="E31" i="1"/>
  <c r="E32" i="1"/>
  <c r="E35" i="1"/>
  <c r="E29" i="1"/>
  <c r="J20" i="3"/>
  <c r="I4" i="3"/>
  <c r="I3" i="3"/>
  <c r="F5" i="4"/>
  <c r="I7" i="1"/>
  <c r="H7" i="1"/>
  <c r="G7" i="1" s="1"/>
  <c r="G4" i="1"/>
  <c r="BH4" i="3" l="1"/>
  <c r="BI4" i="3" s="1"/>
  <c r="AQ4" i="3" s="1"/>
  <c r="D5" i="4"/>
  <c r="AX17" i="3"/>
  <c r="E20" i="1" s="1"/>
  <c r="E25" i="1" s="1"/>
  <c r="E36" i="1"/>
  <c r="E38" i="1" l="1"/>
  <c r="AX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<sst xmlns="http://schemas.openxmlformats.org/spreadsheetml/2006/main" count="234" uniqueCount="196">
  <si>
    <t>Vermesser</t>
  </si>
  <si>
    <t>Reisekosten</t>
  </si>
  <si>
    <t>Meine Kontodaten:</t>
  </si>
  <si>
    <t>IBAN:</t>
  </si>
  <si>
    <t>Datum</t>
  </si>
  <si>
    <t>Abrechnungseinheit</t>
  </si>
  <si>
    <t>Bemerkung</t>
  </si>
  <si>
    <t>Ganztag KM/ÖM</t>
  </si>
  <si>
    <t>Halbtag KM/ÖM</t>
  </si>
  <si>
    <t>Veranstaltungstyp auswählen</t>
  </si>
  <si>
    <t>Summe</t>
  </si>
  <si>
    <t>Datum:</t>
  </si>
  <si>
    <t>Unterschrift:</t>
  </si>
  <si>
    <t>Tagsatz</t>
  </si>
  <si>
    <t>Halbtag EM/WM</t>
  </si>
  <si>
    <t>Ganztag EM/WM</t>
  </si>
  <si>
    <t>Halbtag ÖSTM/ÖJM</t>
  </si>
  <si>
    <t>Ganztag ÖSTM/ÖJM</t>
  </si>
  <si>
    <t>km-Geld</t>
  </si>
  <si>
    <t>lt. PS-Beschluss aus 2022</t>
  </si>
  <si>
    <t>SV-Nummer</t>
  </si>
  <si>
    <t>Straße, PLZ Ort</t>
  </si>
  <si>
    <t>Telefon</t>
  </si>
  <si>
    <t>E-Mail</t>
  </si>
  <si>
    <t>Vermesser-Aspirant</t>
  </si>
  <si>
    <t>Funktion/Tätigkeit auswählen</t>
  </si>
  <si>
    <t>Einsatztage</t>
  </si>
  <si>
    <t>Eingabenprüfung &amp; Hilfe</t>
  </si>
  <si>
    <t>.</t>
  </si>
  <si>
    <t>@</t>
  </si>
  <si>
    <t>Einsatztage wählen</t>
  </si>
  <si>
    <t>Datenschutz-Informationspflicht</t>
  </si>
  <si>
    <t>ACHTUNG! Lesen Sie untenstehende Datenschutz-Informationspflicht aufmerksam durch und passen Sie diese ggf. an Ihre persönliche Situation und Struktur an (sollten Sie z.B. das Formular erweitern oder an weitere Empfängerkreise weitergeben). Ergänzen Sie außerdem die rot markierten Passagen sofern zutreffend.</t>
  </si>
  <si>
    <t>Bitte beachten Sie die Datenschutz-Informationspflicht auf der dritten Seite!</t>
  </si>
  <si>
    <t>Tatsächliche Reisekosten (TRK) - Stand 01/2025</t>
  </si>
  <si>
    <r>
      <rPr>
        <b/>
        <sz val="7"/>
        <color indexed="8"/>
        <rFont val="Arial"/>
        <family val="2"/>
      </rPr>
      <t>Disclaimer:</t>
    </r>
    <r>
      <rPr>
        <sz val="7"/>
        <color indexed="8"/>
        <rFont val="Arial"/>
        <family val="2"/>
      </rPr>
      <t xml:space="preserve"> Dieses Dokument enthält lediglich allgemeine Informationen, die eine Beratung im Einzelfall nicht ersetzen können. Die Informationen in diesem Dokument sind weder ein Ersatz für eine professionelle Beratung noch sollten sie als Basis für eine Entscheidung oder Aktion dienen, die eine Auswirkung auf Ihre Finanzen oder Ihre Geschäftstätigkeit hat. Bevor Sie eine diesbezügliche Entscheidung treffen, sollten Sie eine/n qualifizierte/n, professionelle/n BeraterIn konsultieren.</t>
    </r>
  </si>
  <si>
    <t xml:space="preserve">    Nach Möglichkeit ist vom bargeldlosen Zahlungsverkehr Gebrauch zu machen.</t>
  </si>
  <si>
    <t xml:space="preserve">    des/der Empfängers/Empängerin einzutragen und bei der Kontrolle der Überweisungsbeleg beizubringen! (BIC bei Zahlungen innerhalb des Europäischen Wirtschaftsraumes nicht notwendig).</t>
  </si>
  <si>
    <t>7  Die Auszahlung kann sowohl in bar (mit Unterschrift des/der Empfängers/Empfängerin) als auch mittels Überweisung (IBAN + BIC des/der Empfängers/Empängerin) erfolgen. Bei einer Überweisung des Betrages ist der IBAN + BIC</t>
  </si>
  <si>
    <t xml:space="preserve">    Bsp: Für eine 6,5-stündige Dienstreise ohne Bezahlung einer Mahlzeit durch den Dienstgeber kann der/die SportlerIn einen Betrag von 2,50 € je angefangener Stunde, sohin 17,50 € als Tagesgeld vom Dienstgeber erhalten.</t>
  </si>
  <si>
    <t xml:space="preserve">    der Tätigkeit begründet. Ab Begründung eines neuen Mittelpunkts der Tätigkeit können Tagesgelder im Fall eines Dienstverhältnisses nicht mehr steuer- und sozialversicherungsfrei ausbezahlt werden.</t>
  </si>
  <si>
    <t xml:space="preserve">    Bei durchgängiger Tätigkeit von mehr als 5 Tagen, regelmäßigen Tätigwerden (z.B. 1x mal in der Woche) an mehr als 5 Tagen oder bei wiederkehrender Tätigkeit an mehr als 15 Tagen an einem Einsatzort wird idR ein neuer Mittelpunkt</t>
  </si>
  <si>
    <r>
      <t xml:space="preserve">      - die Tagesgelder sind pro bezahltes Mittagessen bzw Abendessen um </t>
    </r>
    <r>
      <rPr>
        <sz val="7"/>
        <rFont val="Arial"/>
        <family val="2"/>
      </rPr>
      <t xml:space="preserve">15,00 € </t>
    </r>
    <r>
      <rPr>
        <sz val="7"/>
        <color theme="1"/>
        <rFont val="Arial"/>
        <family val="2"/>
      </rPr>
      <t>zu kürzen</t>
    </r>
  </si>
  <si>
    <t xml:space="preserve">      - das volle Tagesgeld steht bereits nach mehr als elf Stunden zu, gilt aber für 24 Stunden</t>
  </si>
  <si>
    <t xml:space="preserve">      - dauert eine Dienstreise länger als drei Stunden, so kann für jede angefallene Stunde ein Zwölftel gerechnet werden</t>
  </si>
  <si>
    <t xml:space="preserve">    Das steuerfreie Tagesgeld für Inlandsdienstreisen beträgt bis zu 30 € pro Tag und wird wie folgt berechnet:</t>
  </si>
  <si>
    <t xml:space="preserve">      - so weit weg von seinem/ihrem ständigen Wohnort (Familienwohnsitz) tätig wird, dass ihm/ihr eine tägliche Rückkehr an seinen/ihren ständigen Wohnort (Familienwohnsitz) nicht zugemutet werden kann (2. Tatbestand). </t>
  </si>
  <si>
    <t xml:space="preserve">      - seine/ihre Trainingsstätte zur Durchführung von Dienstverrichtungen verlässt (1. Tatbestand) oder </t>
  </si>
  <si>
    <t xml:space="preserve">    Eine (Dienst-) Reise liegt dann vor, wenn ein/e SportlerIn, SportbetreuerIn oder SchiedsrichterIn über Auftrag des Vereins oder Verbands</t>
  </si>
  <si>
    <t xml:space="preserve">    sozialversicherungsfrei ausbezahlt werden.</t>
  </si>
  <si>
    <t>6  Verpflegungskosten (Tagesgeld) für eine (Dienst-) Reise können unter Beachtung nachfolgender Kriterien gemäß den gesetzlichen Bestimmungen (vgl § 3 Abs 1 Z 16b EStG iVm § 26 Z 4 EStG sowie § 49 Abs 3 ASVG) steuer- und</t>
  </si>
  <si>
    <t xml:space="preserve">    weiterzugeben.</t>
  </si>
  <si>
    <t>5  In dieser Spalte ist das berechnete Kilometergeld auszuweisen. Falls ein Dritter die Kosten zum Teil oder zur Gänze getragen hat (zB bei Mitfahrt), verpflichtet sich der/die ZahlungsempfängerIn das dafür erhaltene Entgelt dem Dritten</t>
  </si>
  <si>
    <t xml:space="preserve">    Dienstvertrag: Im Fall eines Dienstvertrags können km-Gelder für Fahrten zwischen Wohnort und Arbeitsstätte (Trainingsort) weder steuer- noch sozialversicherungsfrei ausbezahlt werden. Werden km-Gelder, die über dem amtlichen</t>
  </si>
  <si>
    <t xml:space="preserve">    anhand der Richtlinien des jeweiligen Vereins/Verbands zu prüfen.</t>
  </si>
  <si>
    <t>4  Das km-Geld beträgt max. 0,50 € pro km (max. 30.000 km pro Kalenderjahr). Eine Option auf erhöhtes km-Geld (&gt; 0,50 € pro km) ist neben der gesetzlich geregelten Beförderung von MitfahrerInnen (0,15 € pro km und MitfahrerIn) auch</t>
  </si>
  <si>
    <t>3  Hier sind Besonderheiten der Fahrt einzugeben (bspw Bemerkungen hinsichtlich mitbeförderter Personen, abweichender Routen bei Staus sowie sonstige zur Berechnung der Fahrtkosten notwendige Angaben).</t>
  </si>
  <si>
    <t>2  Das Formular tatsächliche Reisekosten ist nur bei Geltendmachung von Reiseaufwendungen mittels verbands- bzw. vereinsfremden Kfz auszufüllen.</t>
  </si>
  <si>
    <t>1  Im gleichen Monat dürfen nur entweder tatsächliche Reisekostenersätze oder pauschale Reiseaufwandsentschädignungen ausbezahlt werden.</t>
  </si>
  <si>
    <t>Anmerkungen:</t>
  </si>
  <si>
    <t>Verbandsstempel und Unterschrift eines / einer Vereins- / Verbandsverantwortlichen</t>
  </si>
  <si>
    <t>Unterschrift des Entschädigungsempfängers / der Entschädigungsempfängerin</t>
  </si>
  <si>
    <t>Mit meiner Unterschrift bestätige ich die Richtigkeit meiner Angaben</t>
  </si>
  <si>
    <t>(BIC - bei Zahlungen innerhalb des Europäischen Wirtschaftsraumes nicht notwendig)</t>
  </si>
  <si>
    <t>BIC:</t>
  </si>
  <si>
    <t>Der / Die angeführte(n) Einsatztag(e) stimmen mit den von uns geführten Aufzeichnungen überein und es wurden vom Verein / Verband keine zusätzlichen Aufwandsentschädigungen im oben angeführten Monat ausbezahlt.</t>
  </si>
  <si>
    <r>
      <rPr>
        <sz val="14"/>
        <color indexed="8"/>
        <rFont val="Wingdings"/>
        <charset val="2"/>
      </rPr>
      <t>r</t>
    </r>
    <r>
      <rPr>
        <sz val="11"/>
        <color indexed="8"/>
        <rFont val="Arial"/>
        <family val="2"/>
      </rPr>
      <t xml:space="preserve"> </t>
    </r>
    <r>
      <rPr>
        <sz val="8"/>
        <color indexed="8"/>
        <rFont val="Arial"/>
        <family val="2"/>
      </rPr>
      <t>Überweisung mittels:</t>
    </r>
  </si>
  <si>
    <t>Name des Vereins / Verbands:</t>
  </si>
  <si>
    <r>
      <rPr>
        <sz val="14"/>
        <color indexed="8"/>
        <rFont val="Wingdings"/>
        <charset val="2"/>
      </rPr>
      <t>r</t>
    </r>
    <r>
      <rPr>
        <sz val="11"/>
        <color indexed="8"/>
        <rFont val="Arial"/>
        <family val="2"/>
      </rPr>
      <t xml:space="preserve"> </t>
    </r>
    <r>
      <rPr>
        <sz val="8"/>
        <color indexed="8"/>
        <rFont val="Arial"/>
        <family val="2"/>
      </rPr>
      <t>Betrag bar erhalten am:</t>
    </r>
  </si>
  <si>
    <r>
      <t xml:space="preserve">Bestätigung des </t>
    </r>
    <r>
      <rPr>
        <b/>
        <sz val="9"/>
        <color indexed="8"/>
        <rFont val="Arial"/>
        <family val="2"/>
      </rPr>
      <t>auszahlenden Vereins / Verbands</t>
    </r>
  </si>
  <si>
    <r>
      <t>3) Zahlungsmodalität</t>
    </r>
    <r>
      <rPr>
        <b/>
        <vertAlign val="superscript"/>
        <sz val="9"/>
        <color indexed="8"/>
        <rFont val="Arial"/>
        <family val="2"/>
      </rPr>
      <t>7</t>
    </r>
    <r>
      <rPr>
        <b/>
        <sz val="9"/>
        <color indexed="8"/>
        <rFont val="Arial"/>
        <family val="2"/>
      </rPr>
      <t xml:space="preserve">  (Zutreffendes ankreuzen) </t>
    </r>
  </si>
  <si>
    <t>S U M M E:</t>
  </si>
  <si>
    <t>Ankunft</t>
  </si>
  <si>
    <t>Abfahrt</t>
  </si>
  <si>
    <r>
      <t>sonstige Vermerke</t>
    </r>
    <r>
      <rPr>
        <vertAlign val="superscript"/>
        <sz val="8"/>
        <color indexed="8"/>
        <rFont val="Arial"/>
        <family val="2"/>
      </rPr>
      <t>3</t>
    </r>
  </si>
  <si>
    <t>gefahrene km</t>
  </si>
  <si>
    <t>km-Stand</t>
  </si>
  <si>
    <t>Fahrtstrecke</t>
  </si>
  <si>
    <t xml:space="preserve">Begründung für den Kfz-Einsatz </t>
  </si>
  <si>
    <t>Zweck der Reise</t>
  </si>
  <si>
    <r>
      <t>Kfz-Kenn-zeichen</t>
    </r>
    <r>
      <rPr>
        <vertAlign val="superscript"/>
        <sz val="8"/>
        <color indexed="8"/>
        <rFont val="Arial"/>
        <family val="2"/>
      </rPr>
      <t>2</t>
    </r>
  </si>
  <si>
    <r>
      <rPr>
        <sz val="14"/>
        <color indexed="8"/>
        <rFont val="Wingdings"/>
        <charset val="2"/>
      </rPr>
      <t>r</t>
    </r>
    <r>
      <rPr>
        <sz val="11"/>
        <color indexed="8"/>
        <rFont val="Arial"/>
        <family val="2"/>
      </rPr>
      <t xml:space="preserve"> </t>
    </r>
    <r>
      <rPr>
        <sz val="8"/>
        <color indexed="8"/>
        <rFont val="Arial"/>
        <family val="2"/>
      </rPr>
      <t>Renn- / Wettkampfleitung</t>
    </r>
  </si>
  <si>
    <r>
      <rPr>
        <sz val="14"/>
        <color indexed="8"/>
        <rFont val="Wingdings"/>
        <charset val="2"/>
      </rPr>
      <t>r</t>
    </r>
    <r>
      <rPr>
        <sz val="9"/>
        <color indexed="8"/>
        <rFont val="Arial"/>
        <family val="2"/>
      </rPr>
      <t xml:space="preserve"> </t>
    </r>
    <r>
      <rPr>
        <sz val="8"/>
        <color indexed="8"/>
        <rFont val="Arial"/>
        <family val="2"/>
      </rPr>
      <t>Schieds- / KampfrichterIn</t>
    </r>
  </si>
  <si>
    <r>
      <rPr>
        <sz val="14"/>
        <color indexed="8"/>
        <rFont val="Wingdings"/>
        <charset val="2"/>
      </rPr>
      <t>r</t>
    </r>
    <r>
      <rPr>
        <sz val="11"/>
        <color indexed="8"/>
        <rFont val="Arial"/>
        <family val="2"/>
      </rPr>
      <t xml:space="preserve"> </t>
    </r>
    <r>
      <rPr>
        <sz val="8"/>
        <color indexed="8"/>
        <rFont val="Arial"/>
        <family val="2"/>
      </rPr>
      <t>ZeugwartIn</t>
    </r>
  </si>
  <si>
    <r>
      <rPr>
        <sz val="14"/>
        <color indexed="8"/>
        <rFont val="Wingdings"/>
        <charset val="2"/>
      </rPr>
      <t>r</t>
    </r>
    <r>
      <rPr>
        <sz val="11"/>
        <color indexed="8"/>
        <rFont val="Arial"/>
        <family val="2"/>
      </rPr>
      <t xml:space="preserve"> </t>
    </r>
    <r>
      <rPr>
        <sz val="8"/>
        <color indexed="8"/>
        <rFont val="Arial"/>
        <family val="2"/>
      </rPr>
      <t>Sportarzt / Sportärztin</t>
    </r>
  </si>
  <si>
    <r>
      <rPr>
        <sz val="14"/>
        <color indexed="8"/>
        <rFont val="Wingdings"/>
        <charset val="2"/>
      </rPr>
      <t>r</t>
    </r>
    <r>
      <rPr>
        <sz val="9"/>
        <color indexed="8"/>
        <rFont val="Arial"/>
        <family val="2"/>
      </rPr>
      <t xml:space="preserve"> </t>
    </r>
    <r>
      <rPr>
        <sz val="8"/>
        <color indexed="8"/>
        <rFont val="Arial"/>
        <family val="2"/>
      </rPr>
      <t>MasseurIn</t>
    </r>
  </si>
  <si>
    <r>
      <rPr>
        <sz val="14"/>
        <color indexed="8"/>
        <rFont val="Wingdings"/>
        <charset val="2"/>
      </rPr>
      <t>r</t>
    </r>
    <r>
      <rPr>
        <sz val="11"/>
        <color indexed="8"/>
        <rFont val="Arial"/>
        <family val="2"/>
      </rPr>
      <t xml:space="preserve"> </t>
    </r>
    <r>
      <rPr>
        <sz val="8"/>
        <color indexed="8"/>
        <rFont val="Arial"/>
        <family val="2"/>
      </rPr>
      <t>ÜbungsleiterIn</t>
    </r>
  </si>
  <si>
    <r>
      <rPr>
        <sz val="14"/>
        <color indexed="8"/>
        <rFont val="Wingdings"/>
        <charset val="2"/>
      </rPr>
      <t>r</t>
    </r>
    <r>
      <rPr>
        <sz val="9"/>
        <color indexed="8"/>
        <rFont val="Arial"/>
        <family val="2"/>
      </rPr>
      <t xml:space="preserve"> </t>
    </r>
    <r>
      <rPr>
        <sz val="8"/>
        <color indexed="8"/>
        <rFont val="Arial"/>
        <family val="2"/>
      </rPr>
      <t>LehrwartIn / InstruktorIn</t>
    </r>
  </si>
  <si>
    <r>
      <rPr>
        <sz val="14"/>
        <color indexed="8"/>
        <rFont val="Wingdings"/>
        <charset val="2"/>
      </rPr>
      <t>r</t>
    </r>
    <r>
      <rPr>
        <sz val="11"/>
        <color indexed="8"/>
        <rFont val="Arial"/>
        <family val="2"/>
      </rPr>
      <t xml:space="preserve"> </t>
    </r>
    <r>
      <rPr>
        <sz val="8"/>
        <color indexed="8"/>
        <rFont val="Arial"/>
        <family val="2"/>
      </rPr>
      <t>TrainerIn</t>
    </r>
  </si>
  <si>
    <r>
      <rPr>
        <sz val="14"/>
        <color indexed="8"/>
        <rFont val="Wingdings"/>
        <charset val="2"/>
      </rPr>
      <t>r</t>
    </r>
    <r>
      <rPr>
        <sz val="11"/>
        <color indexed="8"/>
        <rFont val="Arial"/>
        <family val="2"/>
      </rPr>
      <t xml:space="preserve"> </t>
    </r>
    <r>
      <rPr>
        <sz val="8"/>
        <color indexed="8"/>
        <rFont val="Arial"/>
        <family val="2"/>
      </rPr>
      <t>SportlerIn</t>
    </r>
  </si>
  <si>
    <r>
      <rPr>
        <b/>
        <sz val="9"/>
        <color indexed="8"/>
        <rFont val="Arial"/>
        <family val="2"/>
      </rPr>
      <t>Der/Die EntschädigungsempfängerIn war tätig und erhält für folgende Tätigkeit(en</t>
    </r>
    <r>
      <rPr>
        <b/>
        <sz val="8"/>
        <color indexed="8"/>
        <rFont val="Arial"/>
        <family val="2"/>
      </rPr>
      <t xml:space="preserve">) </t>
    </r>
    <r>
      <rPr>
        <b/>
        <sz val="7"/>
        <color indexed="8"/>
        <rFont val="Arial"/>
        <family val="2"/>
      </rPr>
      <t>(Zutreffendes ankreuzen; Mehrfachnennungen möglich)</t>
    </r>
    <r>
      <rPr>
        <b/>
        <sz val="8"/>
        <color indexed="8"/>
        <rFont val="Arial"/>
        <family val="2"/>
      </rPr>
      <t>:</t>
    </r>
  </si>
  <si>
    <t>Jahr:</t>
  </si>
  <si>
    <t>Monat:</t>
  </si>
  <si>
    <t>Wohnanschrift:</t>
  </si>
  <si>
    <t>Sozialversicherungsnummer:</t>
  </si>
  <si>
    <r>
      <t>Familien-</t>
    </r>
    <r>
      <rPr>
        <b/>
        <sz val="6"/>
        <color indexed="8"/>
        <rFont val="Arial"/>
        <family val="2"/>
      </rPr>
      <t xml:space="preserve"> </t>
    </r>
    <r>
      <rPr>
        <b/>
        <sz val="8"/>
        <color indexed="8"/>
        <rFont val="Arial"/>
        <family val="2"/>
      </rPr>
      <t>und Vorname:</t>
    </r>
  </si>
  <si>
    <r>
      <t>nur für SportlerInnen, Schieds- / KampfrichterInnen und SportbetreuerInnen</t>
    </r>
    <r>
      <rPr>
        <b/>
        <vertAlign val="superscript"/>
        <sz val="12"/>
        <color indexed="8"/>
        <rFont val="Arial"/>
        <family val="2"/>
      </rPr>
      <t>1</t>
    </r>
  </si>
  <si>
    <r>
      <rPr>
        <b/>
        <i/>
        <sz val="13"/>
        <color indexed="8"/>
        <rFont val="Arial"/>
        <family val="2"/>
      </rPr>
      <t>Aufzeichnung über Einsätze und Bestätigungen über den Ersatz von</t>
    </r>
    <r>
      <rPr>
        <b/>
        <i/>
        <u/>
        <sz val="13"/>
        <color indexed="8"/>
        <rFont val="Arial"/>
        <family val="2"/>
      </rPr>
      <t>tatsächlichen Reisekosten</t>
    </r>
    <r>
      <rPr>
        <b/>
        <i/>
        <sz val="13"/>
        <color indexed="8"/>
        <rFont val="Arial"/>
        <family val="2"/>
      </rPr>
      <t xml:space="preserve"> als Alternative zur pauschalen Reiseaufwandsentschädigung</t>
    </r>
    <r>
      <rPr>
        <b/>
        <sz val="13"/>
        <color indexed="8"/>
        <rFont val="Arial"/>
        <family val="2"/>
      </rPr>
      <t xml:space="preserve"> </t>
    </r>
    <r>
      <rPr>
        <b/>
        <sz val="10"/>
        <color indexed="8"/>
        <rFont val="Arial"/>
        <family val="2"/>
      </rPr>
      <t>gemäß § 3 (1) Z 16c EStG und § 49 (3) Z 28 ASVG</t>
    </r>
  </si>
  <si>
    <t>Österreichischer Segel-Verband (OeSV)</t>
  </si>
  <si>
    <r>
      <t xml:space="preserve">Die Daten von Ihnen werden vom </t>
    </r>
    <r>
      <rPr>
        <sz val="10"/>
        <color indexed="10"/>
        <rFont val="Calibri"/>
        <family val="2"/>
      </rPr>
      <t>Österreichischen Segel-Verband (OeSV)</t>
    </r>
    <r>
      <rPr>
        <sz val="10"/>
        <color indexed="8"/>
        <rFont val="Calibri"/>
        <family val="2"/>
      </rPr>
      <t xml:space="preserve"> als Verantwortlicher zum Zweck der Abrechnung von Reisekosten für SportlerInnen, Schieds- und KampfrichterInnen und SportbetreuerInnen nach Art. 4 Z 7 DSGVO aufgrund Vertragserfüllung verarbeitet. </t>
    </r>
    <r>
      <rPr>
        <sz val="10"/>
        <color indexed="10"/>
        <rFont val="Calibri"/>
        <family val="2"/>
      </rPr>
      <t>Die Kontaktdaten des Datenschutzbeauftragten sind office@segelverband.at.</t>
    </r>
    <r>
      <rPr>
        <sz val="10"/>
        <color indexed="8"/>
        <rFont val="Calibri"/>
        <family val="2"/>
      </rPr>
      <t xml:space="preserve">
Es handelt sich dabei um die Datenkategorien Vorname, Familienname, Sozialversicherungsnummer, Geburtsdatum, Wohnanschrift sowie Informationen zur ausgeübten Tätigkeit sowie zur Reisetätigkeit und im Falle einer Überweisung auch den IBAN/BIC.
Die Weitergabe der personenbezogenen Daten von Ihnen an Dritte ist nur in Erfüllung der vertraglichen Verpflichtungen bzw. der uns treffenden rechtlichen Verpflichtungen vorgesehen. Dies ist vor allem für die Verwaltung und Erfüllung der Verträge mit Ihnen bzw. anderer uns obliegender Verpflichtungen gegenüber Auftragsverarbeitern (bspw. Buchhaltung und Rechnungswesen, Inkassoinstitute, Rechts-/Steuervertretung), Kreditinstitute und Banken, übergeordnete oder verbundene Organisationen und Unternehmen (bspw. Konzerngesellschaften), Behörden und öffentliche Stellen (bspw. Finanzbehörden, Sozialversicherungsträger, Landes- und Bundesförderstellen) an diese erforderlich. An andere Dritte ist die Weitergabe der personenbezogenen Daten nicht vorgesehen. Werden derartige Daten an Dritte weitergegeben, werden mit diese entsprechende (Auftragsverarbeiter-) Vereinbarungen getroffen oder es bestehen diesbezügliche gesetzliche Verpflichtungen zur Datenweitergabe.
Die Daten von Ihnen werden beim Verein ab Erhebung der Daten für die Dauer der Vertragserfüllung und – sofern keine anderen daran anschließenden Aufbewahrungspflichten gesetzlich vorgeschrieben sind (Übersicht über die in Österreich geltenden gesetzlichen Aufbewahrungspflichten unter www.wko.at/service/wirtschaftsrecht-gewerberecht/eu-dsgvo-speicher-und-aufbewahrungsfristen.html) für eine Dauer von 10 Jahren gespeichert.
Es besteht keine Absicht, die Daten von Ihnen an ein Drittland oder eine internationale Organisation zu übermitteln (Art 13 Abs 1 lit f DSGVO). Werden derartige Daten an Dritte in einem Drittland weitergegeben, werden mit diesen entsprechende (Auftragsverarbeiter-) Vereinbarungen getroffen, sofern es keinen entsprechenden Angemessenheitsbeschluss für das Drittland oder sonstige geeignete Garantien oder eine ausdrückliche Einwilligung von Ihnen in Kenntnis des Fehlens eines derartigen Angemessenheitsbeschlusses oder sonstige geeignete Garantien gibt (Art. 49 DSGVO). Sie haben nach Art 13. Abs. 2 lit. b DSGVO jederzeit das Recht auf Auskunft über die Daten nach Art. 15 DSGVO, Recht auf Berichtigung nach Art. 16 DSGVO, Löschung nach Art. 17 DSGVO, Recht auf Einschränkung der Verarbeitung der Daten nach Art. 20 DSGVO, Recht auf Datenübertragbarkeit nach Art. 21 DSGVO, Recht auf Entscheidungen, die nicht ausschließlich auf einer automatisierten Verarbeitung beruhen – einschließlich Profiling – nach Art 22 DSGVO.
Sie haben das Recht auf Beschwerde bei der Aufsichtsbehörde. (Art. 13 Abs. 2 lit. d DSGVO). Die zuständige Aufsichtsbehörde ist die Datenschutzbehörde, 1082 Wien, Wickenburggasse 8.
Die Bereitstellung der personenbezogenen Daten von Ihnen ist zur Vertragserfüllung notwendig. Ohne diese Daten ist eine Vertragserfüllung unmöglich und wäre sodann der Vertrag von uns nicht abzuschließen bzw. aufzulösen (Art. 13 Abs. 2 lit. e DSGVO).
Es besteht keine Absicht, die Daten von Ihnen für automatisierte Entscheidungsfindung einschließlich Profiling (Datenanalyse zu Verhalten, Gewohnheiten, Präferenzen…) zu verarbeiten (Art 13. Abs 2 lit f DSGVO).
Zum Schutz Ihrer personenbezogenen Daten bei uns haben wir entsprechend der Bestimmungen des Art 32 DSGVO geeignete technische und organisatorische Maßnahmen getroffen.
</t>
    </r>
  </si>
  <si>
    <t>Vermessertätigkeit</t>
  </si>
  <si>
    <t>BIC (nur bei nicht AT)</t>
  </si>
  <si>
    <t>IBAN</t>
  </si>
  <si>
    <t>Freiwilligenpauschale</t>
  </si>
  <si>
    <t>Option erhöhtes km-Geld</t>
  </si>
  <si>
    <t>Kein Mitfahrer/in</t>
  </si>
  <si>
    <t>1 Mitfahrer/in</t>
  </si>
  <si>
    <t>2 Mitfahrer/innen</t>
  </si>
  <si>
    <t>3 Mitfahrer/innen</t>
  </si>
  <si>
    <t>4 Mitfahrer/innen</t>
  </si>
  <si>
    <t>5 Mitfahrer/innen</t>
  </si>
  <si>
    <t>Zielpunkt
(Adresse)</t>
  </si>
  <si>
    <t>Ausgangspunkt
(Adresse)</t>
  </si>
  <si>
    <t>Keine adäquate öffentliche Anreise möglich</t>
  </si>
  <si>
    <t>Vermessungsequipment zu transportieren</t>
  </si>
  <si>
    <t>mehrere Mitfahrer*innen</t>
  </si>
  <si>
    <t>Zeitgründe</t>
  </si>
  <si>
    <t>Andere Anreise/Weiterreise</t>
  </si>
  <si>
    <t>Strecke hier angeben</t>
  </si>
  <si>
    <t>Typ</t>
  </si>
  <si>
    <t>Details</t>
  </si>
  <si>
    <t>Betrag</t>
  </si>
  <si>
    <t>* … Ticket bitte als Foto oder Original übermitteln.</t>
  </si>
  <si>
    <t xml:space="preserve"> * Bitte die blau hinterlegten Felder ausfüllen</t>
  </si>
  <si>
    <t>Ehrenamtspauschale:</t>
  </si>
  <si>
    <t>Ehrenamts- und Reisekostenabrechnungsformular 
Vermesser</t>
  </si>
  <si>
    <t>Es besteht keine Absicht, die Daten von Ihnen an ein Drittland oder eine internationale Organisation zu übermitteln (Art 13 Abs 1 lit f DSGVO). Werden derartige Daten an Dritte in einem Drittland weitergegeben, werden mit diesen entsprechende (Auftragsverarbeiter-) Vereinbarungen getroffen, sofern es keinen entsprechenden Angemessenheitsbeschluss für das Drittland oder sonstige geeignete Garantien oder eine ausdrückliche Einwilligung von Ihnen in Kenntnis des Fehlens eines derartigen Angemessenheitsbeschlusses oder sonstige geeignete Garantien gibt (Art. 49 DSGVO). Sie haben nach Art 13. Abs. 2 lit. b DSGVO jederzeit das Recht auf Auskunft über die Daten nach Art. 15 DSGVO, Recht auf Berichtigung nach Art. 16 DSGVO, Löschung nach Art. 17 DSGVO, Recht auf Einschränkung der Verarbeitung der Daten nach Art. 20 DSGVO, Recht auf Datenübertragbarkeit nach Art. 21 DSGVO, Recht auf Entscheidungen, die nicht ausschließlich auf einer automatisierten Verarbeitung beruhen – einschließlich Profiling – nach Art 22 DSGVO. Sie haben das Recht auf Beschwerde bei der Aufsichtsbehörde. (Art. 13 Abs. 2 lit. d DSGVO). Die zuständige Aufsichtsbehörde ist die Datenschutzbehörde, 1082 Wien, Wickenburggasse 8. Die Bereitstellung der personenbezogenen Daten von Ihnen ist zur Vertragserfüllung notwendig. Ohne diese Daten ist eine Vertragserfüllung unmöglich und wäre sodann der Vertrag von uns nicht abzuschließen bzw. aufzulösen (Art. 13 Abs. 2 lit. e DSGVO). Es besteht keine Absicht, die Daten von Ihnen für automatisierte Entscheidungsfindung einschließlich Profiling (Datenanalyse zu Verhalten, Gewohnheiten, Präferenzen…) zu verarbeiten (Art 13. Abs 2 lit f DSGVO). Zum Schutz Ihrer personenbezogenen Daten bei uns haben wir entsprechend der Bestimmungen des Art 32 DSGVO geeignete technische und organisatorische Maßnahmen getroffen.</t>
  </si>
  <si>
    <t>Bitte beachten Sie die Datenschutz-Informationspflicht auf der zweiten Seite!</t>
  </si>
  <si>
    <t>TeilnehmerInnenliste - Stand: 06/2018</t>
  </si>
  <si>
    <t>UNTERSCHRIFT</t>
  </si>
  <si>
    <t>TAGE</t>
  </si>
  <si>
    <t>WOHNORT</t>
  </si>
  <si>
    <t>FAMILIEN- und VORNAME</t>
  </si>
  <si>
    <t>lfd. Nr.</t>
  </si>
  <si>
    <t>ANZAHL DER PERSONEN:</t>
  </si>
  <si>
    <t xml:space="preserve"> = </t>
  </si>
  <si>
    <t>bis:</t>
  </si>
  <si>
    <t>am / vom:</t>
  </si>
  <si>
    <t>ZEITRAUM:</t>
  </si>
  <si>
    <t>(im Ausland auch Staat)</t>
  </si>
  <si>
    <t>(Wettkampf / Lehrgang / Seminar usw.)</t>
  </si>
  <si>
    <t>ORT:</t>
  </si>
  <si>
    <t>BETRIFFT:</t>
  </si>
  <si>
    <t>T E I L N E H M E R I N N E N L I S T E</t>
  </si>
  <si>
    <t>Anzahl ausgebildeter Personen</t>
  </si>
  <si>
    <t>Ort (inkl. Verein)</t>
  </si>
  <si>
    <t>Begründung nicht öffentlich erreichbar</t>
  </si>
  <si>
    <t>Gesamtbetrag Reisekosten und Ehrenamtspauschale</t>
  </si>
  <si>
    <t>Bitte in Druckschrift ausfüllen</t>
  </si>
  <si>
    <r>
      <t xml:space="preserve">Die Daten von Ihnen werden vom </t>
    </r>
    <r>
      <rPr>
        <sz val="10"/>
        <color indexed="10"/>
        <rFont val="Arial"/>
        <family val="2"/>
      </rPr>
      <t>Österreichischen Segel-Verband (OeSV)</t>
    </r>
    <r>
      <rPr>
        <sz val="10"/>
        <color indexed="8"/>
        <rFont val="Arial"/>
        <family val="2"/>
      </rPr>
      <t xml:space="preserve"> als Verantwortlicher zum Zweck der Abrechnung von Veranstaltungen nach Art. 4 Z 7 DSGVO aufgrund Vertragserfüllung verarbeitet. </t>
    </r>
    <r>
      <rPr>
        <sz val="10"/>
        <color indexed="10"/>
        <rFont val="Arial"/>
        <family val="2"/>
      </rPr>
      <t>Die Kontaktdaten des Datenschutzbeauftragten sind office@segelverband.at.</t>
    </r>
    <r>
      <rPr>
        <sz val="10"/>
        <color indexed="8"/>
        <rFont val="Arial"/>
        <family val="2"/>
      </rPr>
      <t xml:space="preserve">
Es handelt sich dabei um die Datenkategorien Vorname, Familienname, Wohnort sowie Informationen zur Veranstaltung. Die Weitergabe der personenbezogenen Daten von Ihnen an Dritte ist nur in Erfüllung der vertraglichen Verpflichtungen bzw. der uns treffenden rechtlichen Verpflichtungen vorgesehen. Dies ist vor allem für die Verwaltung und Erfüllung der Verträge mit Ihnen bzw. anderer uns obliegender Verpflichtungen gegenüber Auftragsverarbeitern (bspw. Buchhaltung und Rechnungswesen, Inkassoinstitute, Rechts-/Steuervertretung), Kreditinstitute und Banken, übergeordnete oder verbundene Organisationen und Unternehmen (bspw. Konzerngesellschaften), Behörden und öffentliche Stellen (bspw. Finanzbehörden, Sozialversicherungsträger, Landes- und Bundesförderstellen) an diese erforderlich. An andere Dritte ist die Weitergabe der personenbezogenen Daten nicht vorgesehen. Werden derartige Daten an Dritte weitergegeben, werden mit diese entsprechende (Auftragsverarbeiter-) Vereinbarungen getroffen oder es bestehen diesbezügliche gesetzliche Verpflichtungen zur Datenweitergabe. Die Daten von Ihnen werden beim Verein ab Erhebung der Daten für die Dauer der Vertragserfüllung und – sofern keine anderen daran anschließenden Aufbewahrungspflichten gesetzlich vorgeschrieben sind (Übersicht über die in Österreich geltenden gesetzlichen Aufbewahrungspflichten unter www.wko.at/service/wirtschaftsrecht-gewerberecht/eu-dsgvo-speicher-und-aufbewahrungsfristen.html) für eine Dauer von 10 Jahren gespeichert.
</t>
    </r>
  </si>
  <si>
    <t>ausgebildete Personen</t>
  </si>
  <si>
    <t>öff. Verkehrsmittel*</t>
  </si>
  <si>
    <t>Tatsächliche Reisekosten</t>
  </si>
  <si>
    <t>(</t>
  </si>
  <si>
    <t>)</t>
  </si>
  <si>
    <t>tatsächliche RK</t>
  </si>
  <si>
    <t>Teilnehmerliste</t>
  </si>
  <si>
    <t>Das Formular für tatsächliche Reisekosten basiert auf der Vorlage von Sport Austria. Eine reine Angabe von gefahrenen km ist dafür aus gesetzlichen Gründen nicht mehr ausreichend.</t>
  </si>
  <si>
    <t>Das Formular wurde für die Abrechnung von Ehrenamtspauschale und Reisekosten erstellt, um den gesetzlichen Höchstgrenzen und Abrechnungsformalitäten Rechnung zu tragen.</t>
  </si>
  <si>
    <t>Veranstaltungstitel</t>
  </si>
  <si>
    <t>Familien- und Vorname</t>
  </si>
  <si>
    <t>Tatsächliche Reisekosten … kann per E-Mail mit einfügte Signaturscan oder ID-Austria signiert erfolgen.</t>
  </si>
  <si>
    <r>
      <rPr>
        <b/>
        <sz val="11"/>
        <color rgb="FF000000"/>
        <rFont val="Calibri"/>
        <family val="2"/>
      </rPr>
      <t xml:space="preserve">E-Mail: </t>
    </r>
    <r>
      <rPr>
        <sz val="11"/>
        <color indexed="8"/>
        <rFont val="Calibri"/>
        <family val="2"/>
      </rPr>
      <t>finanz@segelverband.at</t>
    </r>
  </si>
  <si>
    <r>
      <rPr>
        <b/>
        <sz val="11"/>
        <color rgb="FF000000"/>
        <rFont val="Calibri"/>
        <family val="2"/>
      </rPr>
      <t xml:space="preserve">Postweg: </t>
    </r>
    <r>
      <rPr>
        <sz val="11"/>
        <color rgb="FF000000"/>
        <rFont val="Calibri"/>
        <family val="2"/>
      </rPr>
      <t>Österr. Segelverband (OeSV)
c/o Buchhaltung
Seegelände 10, 7100 Neusiedl am See</t>
    </r>
  </si>
  <si>
    <t>Hilfe &amp; Infos - Abrechnung Vermesser</t>
  </si>
  <si>
    <t>Jänner</t>
  </si>
  <si>
    <t>Februar</t>
  </si>
  <si>
    <t>März</t>
  </si>
  <si>
    <t>April</t>
  </si>
  <si>
    <t>Mai</t>
  </si>
  <si>
    <t>Juni</t>
  </si>
  <si>
    <t>Juli</t>
  </si>
  <si>
    <t>August</t>
  </si>
  <si>
    <t>September</t>
  </si>
  <si>
    <t>Oktober</t>
  </si>
  <si>
    <t>November</t>
  </si>
  <si>
    <t>Dezember</t>
  </si>
  <si>
    <t>Veranstaltungstage</t>
  </si>
  <si>
    <t>Hauptfunktion</t>
  </si>
  <si>
    <t>Vermesser in Ausbildungsfunktion</t>
  </si>
  <si>
    <r>
      <t xml:space="preserve">    km-Geld (&gt; 0,50 € pro km) liegen, ausbezahlt, hat der Verein die gesetzlichen Abgaben einzubehalten.
</t>
    </r>
    <r>
      <rPr>
        <b/>
        <sz val="7"/>
        <color theme="1"/>
        <rFont val="Arial"/>
        <family val="2"/>
      </rPr>
      <t>INFO OeSV: es werden nur km-Gelder bis EUR 0,30 ausbezahlt.</t>
    </r>
  </si>
  <si>
    <r>
      <t>Option für erhöhtes        km-Geld</t>
    </r>
    <r>
      <rPr>
        <vertAlign val="superscript"/>
        <sz val="8"/>
        <color theme="0" tint="-0.499984740745262"/>
        <rFont val="Arial"/>
        <family val="2"/>
      </rPr>
      <t>4</t>
    </r>
  </si>
  <si>
    <r>
      <t>Fahrt-kosten</t>
    </r>
    <r>
      <rPr>
        <vertAlign val="superscript"/>
        <sz val="8"/>
        <color theme="0" tint="-0.499984740745262"/>
        <rFont val="Arial"/>
        <family val="2"/>
      </rPr>
      <t>5</t>
    </r>
  </si>
  <si>
    <r>
      <t>Taggeld</t>
    </r>
    <r>
      <rPr>
        <vertAlign val="superscript"/>
        <sz val="8"/>
        <color theme="0" tint="-0.499984740745262"/>
        <rFont val="Arial"/>
        <family val="2"/>
      </rPr>
      <t>6</t>
    </r>
  </si>
  <si>
    <t>Allgemeines - Freiwilligenpauschale</t>
  </si>
  <si>
    <t>Anpassungen der Beträge aufgrund steuerlicher Aspekte
mit dem „Gemeinnützigkeitsreformgesetz 2023“
   › Kleine Freiwilligenpauschale: 30€ pro Tag / max. 1.000€ p.a
   › Große Freiwilligenpauschale: 50€ pro Tag / max. 3.000€ p.a.
      • für ehrenamtliche Tätigkeiten als Ausbildner:in oder Übungsleiter:in …
      • Bei Vermessungen werden die Vermessungshelfer angeleitet / ausgebildet
     • Teilnehmerliste der Vermessungshelfer notwendig
   › Beträge bis zur Höchstgrenze steuerfrei</t>
  </si>
  <si>
    <t>Allgemeines - Reisekosten</t>
  </si>
  <si>
    <t>Abrechnung tatsächlicher Reisekosten via Tabellenblatt 'Tatsächliche Reisekosten'</t>
  </si>
  <si>
    <t>Beginn (tt.mm.yyyy)</t>
  </si>
  <si>
    <t>Ende (tt.mm.yyyy)</t>
  </si>
  <si>
    <t>Abrechnungsformular … kann per E-Mail mit einfügtem Signaturscan oder ID-Austria signiert erfolgen.</t>
  </si>
  <si>
    <t>Teilnehmerliste … muss mit Originalunterschriften an den OeSV übermittelt werden</t>
  </si>
  <si>
    <t>Datenübermittlung an OeSV</t>
  </si>
  <si>
    <t>Abrechnungsformular</t>
  </si>
  <si>
    <t>Die Teilnehmerliste basisert auf der Vorlage von Sport Austria. Die Zeilen sind zwingend von jedem/r Teilnehmenden (das sind Personen, die im Rahmen von Vermessungstätigkeiten ausbedildet wurden) zu unterschreiben!</t>
  </si>
  <si>
    <t>Dies sind ausschließlich durch vollständige Angabe der Reisedaten auszahlbar. Die persönlichen Reisekostenabrechnungen dürfen eine 30.000km/Jahr nicht übersteigen.
Bei Reisen mit öffentlichen Verkehrsmitteln sind Belege zu übermittelt. Solche Belege dürfen bei keiner anderen Organisation zur Abrechnung gebracht werden.
Reisekosten dürfen nicht an den jenen Tagen abgerechnet werden, an denen auch  Ehrenamtspauschale geltend gemacht werden soll.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</si>
</sst>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 #,##0.00_-;\-&quot;€&quot;\ * #,##0.00_-;_-&quot;€&quot;\ * &quot;-&quot;??_-;_-@_-"/>
    <numFmt numFmtId="43" formatCode="_-* #,##0.00_-;\-* #,##0.00_-;_-* &quot;-&quot;??_-;_-@_-"/>
    <numFmt numFmtId="164" formatCode="#,##0.00\ &quot;€&quot;;[Red]\-#,##0.00\ &quot;€&quot;"/>
    <numFmt numFmtId="165" formatCode="_-[$€-C07]\ * #,##0.00_-;\-[$€-C07]\ * #,##0.00_-;_-[$€-C07]\ * &quot;-&quot;??_-;_-@_-"/>
    <numFmt numFmtId="166" formatCode="dd/mm/yyyy;@"/>
    <numFmt numFmtId="167" formatCode="yyyy\-mm\-dd;@"/>
  </numFmts>
  <fonts count="66">
    <font>
      <sz val="11"/>
      <color indexed="8"/>
      <name val="Calibri"/>
      <family val="2"/>
    </font>
    <font>
      <sz val="11"/>
      <color theme="1"/>
      <name val="Calibri"/>
      <family val="2"/>
      <scheme val="minor"/>
    </font>
    <font>
      <sz val="10"/>
      <name val="Arial"/>
      <family val="2"/>
    </font>
    <font>
      <sz val="8"/>
      <name val="Calibri"/>
      <family val="2"/>
    </font>
    <font>
      <sz val="11"/>
      <color indexed="8"/>
      <name val="Calibri"/>
      <family val="2"/>
    </font>
    <font>
      <u/>
      <sz val="11"/>
      <color theme="10"/>
      <name val="Calibri"/>
      <family val="2"/>
    </font>
    <font>
      <sz val="11"/>
      <color indexed="8"/>
      <name val="Arial"/>
      <family val="2"/>
    </font>
    <font>
      <b/>
      <sz val="11"/>
      <color indexed="8"/>
      <name val="Arial"/>
      <family val="2"/>
    </font>
    <font>
      <b/>
      <u/>
      <sz val="11"/>
      <color indexed="8"/>
      <name val="Arial"/>
      <family val="2"/>
    </font>
    <font>
      <b/>
      <sz val="14"/>
      <color indexed="8"/>
      <name val="Arial"/>
      <family val="2"/>
    </font>
    <font>
      <b/>
      <sz val="10"/>
      <color indexed="8"/>
      <name val="Arial"/>
      <family val="2"/>
    </font>
    <font>
      <sz val="11"/>
      <name val="Arial"/>
      <family val="2"/>
    </font>
    <font>
      <i/>
      <sz val="9"/>
      <color indexed="8"/>
      <name val="Arial"/>
      <family val="2"/>
    </font>
    <font>
      <b/>
      <sz val="11"/>
      <name val="Arial"/>
      <family val="2"/>
    </font>
    <font>
      <b/>
      <sz val="11"/>
      <color indexed="8"/>
      <name val="Calibri"/>
      <family val="2"/>
    </font>
    <font>
      <b/>
      <sz val="11"/>
      <color theme="1"/>
      <name val="Calibri"/>
      <family val="2"/>
      <scheme val="minor"/>
    </font>
    <font>
      <sz val="8"/>
      <color theme="1"/>
      <name val="Arial"/>
      <family val="2"/>
    </font>
    <font>
      <sz val="10"/>
      <color theme="1"/>
      <name val="Calibri"/>
      <family val="2"/>
      <scheme val="minor"/>
    </font>
    <font>
      <sz val="10"/>
      <color indexed="10"/>
      <name val="Calibri"/>
      <family val="2"/>
    </font>
    <font>
      <sz val="10"/>
      <color indexed="8"/>
      <name val="Calibri"/>
      <family val="2"/>
    </font>
    <font>
      <b/>
      <sz val="8"/>
      <color rgb="FFFF0000"/>
      <name val="ARIAL"/>
      <family val="2"/>
    </font>
    <font>
      <b/>
      <sz val="11"/>
      <color rgb="FFFF0000"/>
      <name val="ARIAL"/>
      <family val="2"/>
    </font>
    <font>
      <b/>
      <sz val="11"/>
      <color rgb="FFFF0000"/>
      <name val="Calibri"/>
      <family val="2"/>
      <scheme val="minor"/>
    </font>
    <font>
      <sz val="7"/>
      <color indexed="8"/>
      <name val="Arial"/>
      <family val="2"/>
    </font>
    <font>
      <b/>
      <sz val="7"/>
      <color indexed="8"/>
      <name val="Arial"/>
      <family val="2"/>
    </font>
    <font>
      <sz val="7"/>
      <color theme="1"/>
      <name val="Arial"/>
      <family val="2"/>
    </font>
    <font>
      <sz val="7"/>
      <name val="Arial"/>
      <family val="2"/>
    </font>
    <font>
      <u/>
      <sz val="7"/>
      <color theme="1"/>
      <name val="Arial"/>
      <family val="2"/>
    </font>
    <font>
      <b/>
      <sz val="9"/>
      <color theme="1"/>
      <name val="Arial"/>
      <family val="2"/>
    </font>
    <font>
      <sz val="6"/>
      <color theme="1"/>
      <name val="Arial"/>
      <family val="2"/>
    </font>
    <font>
      <sz val="8"/>
      <color indexed="8"/>
      <name val="Arial"/>
      <family val="2"/>
    </font>
    <font>
      <sz val="14"/>
      <color indexed="8"/>
      <name val="Wingdings"/>
      <charset val="2"/>
    </font>
    <font>
      <i/>
      <sz val="8"/>
      <color theme="1"/>
      <name val="Arial"/>
      <family val="2"/>
    </font>
    <font>
      <sz val="9"/>
      <color theme="1"/>
      <name val="Arial"/>
      <family val="2"/>
    </font>
    <font>
      <b/>
      <sz val="9"/>
      <color indexed="8"/>
      <name val="Arial"/>
      <family val="2"/>
    </font>
    <font>
      <b/>
      <vertAlign val="superscript"/>
      <sz val="9"/>
      <color indexed="8"/>
      <name val="Arial"/>
      <family val="2"/>
    </font>
    <font>
      <b/>
      <sz val="8"/>
      <color theme="1"/>
      <name val="Arial"/>
      <family val="2"/>
    </font>
    <font>
      <vertAlign val="superscript"/>
      <sz val="8"/>
      <color indexed="8"/>
      <name val="Arial"/>
      <family val="2"/>
    </font>
    <font>
      <sz val="9"/>
      <color indexed="8"/>
      <name val="Arial"/>
      <family val="2"/>
    </font>
    <font>
      <b/>
      <sz val="8"/>
      <color indexed="8"/>
      <name val="Arial"/>
      <family val="2"/>
    </font>
    <font>
      <b/>
      <sz val="6"/>
      <color indexed="8"/>
      <name val="Arial"/>
      <family val="2"/>
    </font>
    <font>
      <b/>
      <sz val="11"/>
      <color theme="1"/>
      <name val="Arial"/>
      <family val="2"/>
    </font>
    <font>
      <b/>
      <sz val="12"/>
      <color theme="1"/>
      <name val="Arial"/>
      <family val="2"/>
    </font>
    <font>
      <b/>
      <vertAlign val="superscript"/>
      <sz val="12"/>
      <color indexed="8"/>
      <name val="Arial"/>
      <family val="2"/>
    </font>
    <font>
      <b/>
      <i/>
      <sz val="13"/>
      <color indexed="8"/>
      <name val="Arial"/>
      <family val="2"/>
    </font>
    <font>
      <b/>
      <i/>
      <u/>
      <sz val="13"/>
      <color indexed="8"/>
      <name val="Arial"/>
      <family val="2"/>
    </font>
    <font>
      <b/>
      <sz val="13"/>
      <color indexed="8"/>
      <name val="Arial"/>
      <family val="2"/>
    </font>
    <font>
      <i/>
      <sz val="8"/>
      <color indexed="8"/>
      <name val="Arial"/>
      <family val="2"/>
    </font>
    <font>
      <sz val="10"/>
      <color theme="1"/>
      <name val="Arial"/>
      <family val="2"/>
    </font>
    <font>
      <sz val="10"/>
      <color indexed="10"/>
      <name val="Arial"/>
      <family val="2"/>
    </font>
    <font>
      <sz val="10"/>
      <color indexed="8"/>
      <name val="Arial"/>
      <family val="2"/>
    </font>
    <font>
      <sz val="8"/>
      <name val="Arial"/>
      <family val="2"/>
    </font>
    <font>
      <i/>
      <sz val="10"/>
      <name val="Arial"/>
      <family val="2"/>
    </font>
    <font>
      <i/>
      <sz val="8"/>
      <name val="Arial"/>
      <family val="2"/>
    </font>
    <font>
      <b/>
      <sz val="10"/>
      <name val="Arial"/>
      <family val="2"/>
    </font>
    <font>
      <b/>
      <i/>
      <sz val="18"/>
      <name val="Arial"/>
      <family val="2"/>
    </font>
    <font>
      <b/>
      <sz val="11"/>
      <color theme="0" tint="-0.499984740745262"/>
      <name val="Arial"/>
      <family val="2"/>
    </font>
    <font>
      <sz val="11"/>
      <color theme="0" tint="-0.499984740745262"/>
      <name val="Arial"/>
      <family val="2"/>
    </font>
    <font>
      <b/>
      <sz val="11"/>
      <color rgb="FF000000"/>
      <name val="Calibri"/>
      <family val="2"/>
    </font>
    <font>
      <sz val="11"/>
      <color rgb="FF000000"/>
      <name val="Calibri"/>
      <family val="2"/>
    </font>
    <font>
      <b/>
      <sz val="12"/>
      <color indexed="8"/>
      <name val="Calibri"/>
      <family val="2"/>
    </font>
    <font>
      <b/>
      <sz val="14"/>
      <color indexed="8"/>
      <name val="Calibri"/>
      <family val="2"/>
    </font>
    <font>
      <sz val="11"/>
      <color indexed="8"/>
      <name val="Arial"/>
      <family val="2"/>
      <charset val="2"/>
    </font>
    <font>
      <b/>
      <sz val="7"/>
      <color theme="1"/>
      <name val="Arial"/>
      <family val="2"/>
    </font>
    <font>
      <sz val="8"/>
      <color theme="0" tint="-0.499984740745262"/>
      <name val="Arial"/>
      <family val="2"/>
    </font>
    <font>
      <vertAlign val="superscript"/>
      <sz val="8"/>
      <color theme="0" tint="-0.499984740745262"/>
      <name val="Arial"/>
      <family val="2"/>
    </font>
  </fonts>
  <fills count="6">
    <fill>
      <patternFill patternType="none"/>
    </fill>
    <fill>
      <patternFill patternType="gray125"/>
    </fill>
    <fill>
      <patternFill patternType="solid">
        <fgColor theme="0"/>
        <bgColor indexed="31"/>
      </patternFill>
    </fill>
    <fill>
      <patternFill patternType="solid">
        <fgColor theme="0" tint="-4.9989318521683403E-2"/>
        <bgColor indexed="64"/>
      </patternFill>
    </fill>
    <fill>
      <patternFill patternType="solid">
        <fgColor theme="3" tint="0.79998168889431442"/>
        <bgColor indexed="31"/>
      </patternFill>
    </fill>
    <fill>
      <patternFill patternType="solid">
        <fgColor theme="3" tint="0.79998168889431442"/>
        <bgColor indexed="64"/>
      </patternFill>
    </fill>
  </fills>
  <borders count="71">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thin">
        <color indexed="64"/>
      </top>
      <bottom style="thin">
        <color indexed="64"/>
      </bottom>
      <diagonal/>
    </border>
    <border>
      <left/>
      <right style="thick">
        <color rgb="FFFF0000"/>
      </right>
      <top style="thick">
        <color rgb="FFFF0000"/>
      </top>
      <bottom style="thick">
        <color rgb="FFFF0000"/>
      </bottom>
      <diagonal/>
    </border>
    <border>
      <left/>
      <right/>
      <top style="thick">
        <color rgb="FFFF0000"/>
      </top>
      <bottom style="thick">
        <color rgb="FFFF0000"/>
      </bottom>
      <diagonal/>
    </border>
    <border>
      <left style="thick">
        <color rgb="FFFF0000"/>
      </left>
      <right/>
      <top style="thick">
        <color rgb="FFFF0000"/>
      </top>
      <bottom style="thick">
        <color rgb="FFFF0000"/>
      </bottom>
      <diagonal/>
    </border>
    <border>
      <left/>
      <right/>
      <top style="medium">
        <color indexed="64"/>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right/>
      <top/>
      <bottom style="medium">
        <color indexed="64"/>
      </bottom>
      <diagonal/>
    </border>
    <border>
      <left style="medium">
        <color indexed="64"/>
      </left>
      <right/>
      <top style="thin">
        <color indexed="64"/>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style="thin">
        <color indexed="64"/>
      </bottom>
      <diagonal/>
    </border>
    <border>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thin">
        <color indexed="64"/>
      </bottom>
      <diagonal/>
    </border>
    <border>
      <left style="medium">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medium">
        <color indexed="64"/>
      </left>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bottom style="hair">
        <color indexed="64"/>
      </bottom>
      <diagonal/>
    </border>
    <border>
      <left/>
      <right style="thin">
        <color indexed="64"/>
      </right>
      <top/>
      <bottom/>
      <diagonal/>
    </border>
    <border>
      <left style="thin">
        <color indexed="64"/>
      </left>
      <right/>
      <top/>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s>
  <cellStyleXfs count="7">
    <xf numFmtId="0" fontId="0" fillId="0" borderId="0"/>
    <xf numFmtId="43" fontId="2" fillId="0" borderId="0" applyFill="0" applyBorder="0" applyAlignment="0" applyProtection="0"/>
    <xf numFmtId="0" fontId="5" fillId="0" borderId="0" applyNumberFormat="0" applyFill="0" applyBorder="0" applyAlignment="0" applyProtection="0"/>
    <xf numFmtId="0" fontId="4" fillId="0" borderId="0"/>
    <xf numFmtId="44" fontId="4" fillId="0" borderId="0" applyFont="0" applyFill="0" applyBorder="0" applyAlignment="0" applyProtection="0"/>
    <xf numFmtId="0" fontId="1" fillId="0" borderId="0"/>
    <xf numFmtId="0" fontId="2" fillId="0" borderId="0"/>
  </cellStyleXfs>
  <cellXfs count="275">
    <xf numFmtId="0" fontId="0" fillId="0" borderId="0" xfId="0"/>
    <xf numFmtId="0" fontId="14" fillId="0" borderId="0" xfId="0" applyFont="1"/>
    <xf numFmtId="0" fontId="6" fillId="0" borderId="0" xfId="0" applyFont="1" applyAlignment="1">
      <alignment vertical="center"/>
    </xf>
    <xf numFmtId="0" fontId="7" fillId="0" borderId="1" xfId="0" applyFont="1" applyBorder="1" applyAlignment="1">
      <alignment vertical="center"/>
    </xf>
    <xf numFmtId="0" fontId="6" fillId="0" borderId="0" xfId="0" applyFont="1" applyAlignment="1">
      <alignment horizontal="left" vertical="center"/>
    </xf>
    <xf numFmtId="0" fontId="8" fillId="0" borderId="0" xfId="0" applyFont="1" applyAlignment="1">
      <alignment vertical="center"/>
    </xf>
    <xf numFmtId="0" fontId="7" fillId="0" borderId="9" xfId="0" applyFont="1" applyBorder="1" applyAlignment="1">
      <alignment vertical="center"/>
    </xf>
    <xf numFmtId="0" fontId="8" fillId="0" borderId="0" xfId="3" applyFont="1"/>
    <xf numFmtId="0" fontId="6" fillId="0" borderId="0" xfId="3" applyFont="1"/>
    <xf numFmtId="0" fontId="7" fillId="0" borderId="5" xfId="3" applyFont="1" applyBorder="1"/>
    <xf numFmtId="0" fontId="6" fillId="0" borderId="0" xfId="0" applyFont="1" applyAlignment="1">
      <alignment horizontal="right" vertical="center"/>
    </xf>
    <xf numFmtId="0" fontId="12" fillId="0" borderId="0" xfId="3" applyFont="1" applyAlignment="1">
      <alignment vertical="center"/>
    </xf>
    <xf numFmtId="0" fontId="16" fillId="0" borderId="0" xfId="5" applyFont="1" applyAlignment="1">
      <alignment vertical="center"/>
    </xf>
    <xf numFmtId="0" fontId="1" fillId="0" borderId="0" xfId="5" applyAlignment="1">
      <alignment horizontal="left"/>
    </xf>
    <xf numFmtId="0" fontId="1" fillId="0" borderId="0" xfId="5" applyAlignment="1">
      <alignment horizontal="left" wrapText="1"/>
    </xf>
    <xf numFmtId="0" fontId="15" fillId="0" borderId="0" xfId="5" applyFont="1" applyAlignment="1">
      <alignment horizontal="left"/>
    </xf>
    <xf numFmtId="0" fontId="1" fillId="0" borderId="0" xfId="5"/>
    <xf numFmtId="0" fontId="20" fillId="0" borderId="0" xfId="5" applyFont="1"/>
    <xf numFmtId="0" fontId="22" fillId="0" borderId="0" xfId="5" applyFont="1"/>
    <xf numFmtId="0" fontId="16" fillId="0" borderId="17" xfId="5" applyFont="1" applyBorder="1" applyAlignment="1">
      <alignment vertical="center" wrapText="1"/>
    </xf>
    <xf numFmtId="0" fontId="16" fillId="0" borderId="17" xfId="5" applyFont="1" applyBorder="1" applyAlignment="1">
      <alignment vertical="center"/>
    </xf>
    <xf numFmtId="0" fontId="16" fillId="0" borderId="0" xfId="5" applyFont="1" applyAlignment="1">
      <alignment vertical="center" shrinkToFit="1"/>
    </xf>
    <xf numFmtId="0" fontId="16" fillId="0" borderId="0" xfId="5" applyFont="1" applyAlignment="1">
      <alignment vertical="center" wrapText="1" shrinkToFit="1"/>
    </xf>
    <xf numFmtId="0" fontId="7" fillId="0" borderId="0" xfId="0" applyFont="1" applyAlignment="1">
      <alignment vertical="center"/>
    </xf>
    <xf numFmtId="0" fontId="6" fillId="4" borderId="7" xfId="0" applyFont="1" applyFill="1" applyBorder="1" applyAlignment="1" applyProtection="1">
      <alignment vertical="center"/>
      <protection locked="0"/>
    </xf>
    <xf numFmtId="14" fontId="6" fillId="5" borderId="5" xfId="3" applyNumberFormat="1" applyFont="1" applyFill="1" applyBorder="1" applyProtection="1">
      <protection locked="0"/>
    </xf>
    <xf numFmtId="0" fontId="6" fillId="5" borderId="5" xfId="3" applyFont="1" applyFill="1" applyBorder="1" applyProtection="1">
      <protection locked="0"/>
    </xf>
    <xf numFmtId="0" fontId="7" fillId="0" borderId="5" xfId="0" applyFont="1" applyBorder="1" applyAlignment="1">
      <alignment vertical="center" wrapText="1"/>
    </xf>
    <xf numFmtId="165" fontId="6" fillId="0" borderId="5" xfId="0" applyNumberFormat="1" applyFont="1" applyBorder="1" applyAlignment="1">
      <alignment vertical="center"/>
    </xf>
    <xf numFmtId="165" fontId="11" fillId="2" borderId="5" xfId="1" applyNumberFormat="1" applyFont="1" applyFill="1" applyBorder="1" applyProtection="1"/>
    <xf numFmtId="0" fontId="7" fillId="0" borderId="5" xfId="3" applyFont="1" applyBorder="1" applyAlignment="1">
      <alignment horizontal="left"/>
    </xf>
    <xf numFmtId="43" fontId="13" fillId="0" borderId="0" xfId="1" applyFont="1" applyBorder="1" applyProtection="1"/>
    <xf numFmtId="43" fontId="13" fillId="0" borderId="5" xfId="1" applyFont="1" applyBorder="1" applyProtection="1"/>
    <xf numFmtId="0" fontId="2" fillId="0" borderId="0" xfId="6"/>
    <xf numFmtId="0" fontId="2" fillId="0" borderId="0" xfId="6" applyAlignment="1">
      <alignment horizontal="left" indent="1"/>
    </xf>
    <xf numFmtId="0" fontId="2" fillId="0" borderId="0" xfId="6" applyAlignment="1">
      <alignment horizontal="left" wrapText="1"/>
    </xf>
    <xf numFmtId="0" fontId="17" fillId="0" borderId="0" xfId="6" applyFont="1" applyAlignment="1">
      <alignment vertical="top" wrapText="1"/>
    </xf>
    <xf numFmtId="0" fontId="16" fillId="0" borderId="0" xfId="6" applyFont="1" applyAlignment="1">
      <alignment vertical="center"/>
    </xf>
    <xf numFmtId="0" fontId="2" fillId="0" borderId="0" xfId="6" applyAlignment="1">
      <alignment horizontal="left"/>
    </xf>
    <xf numFmtId="0" fontId="41" fillId="0" borderId="0" xfId="6" applyFont="1" applyAlignment="1">
      <alignment horizontal="left"/>
    </xf>
    <xf numFmtId="0" fontId="20" fillId="0" borderId="0" xfId="6" applyFont="1"/>
    <xf numFmtId="0" fontId="22" fillId="0" borderId="0" xfId="6" applyFont="1"/>
    <xf numFmtId="0" fontId="51" fillId="0" borderId="0" xfId="6" applyFont="1" applyAlignment="1">
      <alignment horizontal="right"/>
    </xf>
    <xf numFmtId="0" fontId="2" fillId="0" borderId="0" xfId="6" applyAlignment="1">
      <alignment vertical="center"/>
    </xf>
    <xf numFmtId="0" fontId="52" fillId="0" borderId="50" xfId="6" applyFont="1" applyBorder="1" applyAlignment="1">
      <alignment horizontal="center" vertical="center" wrapText="1"/>
    </xf>
    <xf numFmtId="0" fontId="52" fillId="0" borderId="55" xfId="6" applyFont="1" applyBorder="1" applyAlignment="1">
      <alignment horizontal="center" vertical="center" wrapText="1"/>
    </xf>
    <xf numFmtId="0" fontId="52" fillId="0" borderId="60" xfId="6" applyFont="1" applyBorder="1" applyAlignment="1">
      <alignment horizontal="center" vertical="center" wrapText="1"/>
    </xf>
    <xf numFmtId="0" fontId="2" fillId="0" borderId="5" xfId="6" applyBorder="1" applyAlignment="1">
      <alignment horizontal="center" vertical="center" wrapText="1"/>
    </xf>
    <xf numFmtId="0" fontId="53" fillId="0" borderId="61" xfId="6" applyFont="1" applyBorder="1" applyAlignment="1">
      <alignment horizontal="right"/>
    </xf>
    <xf numFmtId="0" fontId="2" fillId="0" borderId="62" xfId="6" applyBorder="1"/>
    <xf numFmtId="0" fontId="2" fillId="0" borderId="61" xfId="6" applyBorder="1" applyAlignment="1">
      <alignment vertical="center"/>
    </xf>
    <xf numFmtId="0" fontId="2" fillId="0" borderId="0" xfId="6" applyAlignment="1">
      <alignment horizontal="left" vertical="center" indent="1"/>
    </xf>
    <xf numFmtId="0" fontId="2" fillId="0" borderId="61" xfId="6" applyBorder="1" applyAlignment="1">
      <alignment horizontal="center" vertical="center"/>
    </xf>
    <xf numFmtId="0" fontId="52" fillId="0" borderId="62" xfId="6" applyFont="1" applyBorder="1" applyAlignment="1">
      <alignment vertical="center"/>
    </xf>
    <xf numFmtId="0" fontId="2" fillId="0" borderId="0" xfId="6" applyAlignment="1">
      <alignment horizontal="right" vertical="center" wrapText="1"/>
    </xf>
    <xf numFmtId="0" fontId="54" fillId="0" borderId="64" xfId="6" applyFont="1" applyBorder="1" applyAlignment="1" applyProtection="1">
      <alignment horizontal="center" vertical="center" wrapText="1"/>
      <protection locked="0"/>
    </xf>
    <xf numFmtId="0" fontId="2" fillId="0" borderId="0" xfId="6" applyAlignment="1">
      <alignment horizontal="center" vertical="center"/>
    </xf>
    <xf numFmtId="166" fontId="54" fillId="0" borderId="63" xfId="6" applyNumberFormat="1" applyFont="1" applyBorder="1" applyAlignment="1" applyProtection="1">
      <alignment horizontal="left" vertical="center"/>
      <protection locked="0"/>
    </xf>
    <xf numFmtId="0" fontId="2" fillId="0" borderId="0" xfId="6" applyAlignment="1">
      <alignment horizontal="center" vertical="center" wrapText="1"/>
    </xf>
    <xf numFmtId="166" fontId="54" fillId="0" borderId="63" xfId="6" applyNumberFormat="1" applyFont="1" applyBorder="1" applyAlignment="1" applyProtection="1">
      <alignment horizontal="left" vertical="center" wrapText="1"/>
      <protection locked="0"/>
    </xf>
    <xf numFmtId="0" fontId="2" fillId="0" borderId="0" xfId="6" applyAlignment="1">
      <alignment vertical="center" wrapText="1"/>
    </xf>
    <xf numFmtId="0" fontId="2" fillId="0" borderId="62" xfId="6" applyBorder="1" applyAlignment="1">
      <alignment vertical="center"/>
    </xf>
    <xf numFmtId="0" fontId="51" fillId="0" borderId="61" xfId="6" applyFont="1" applyBorder="1" applyAlignment="1">
      <alignment horizontal="center" vertical="top"/>
    </xf>
    <xf numFmtId="0" fontId="51" fillId="0" borderId="0" xfId="6" applyFont="1" applyAlignment="1">
      <alignment vertical="center"/>
    </xf>
    <xf numFmtId="0" fontId="2" fillId="0" borderId="41" xfId="6" applyBorder="1"/>
    <xf numFmtId="0" fontId="2" fillId="0" borderId="42" xfId="6" applyBorder="1"/>
    <xf numFmtId="0" fontId="2" fillId="0" borderId="42" xfId="6" applyBorder="1" applyAlignment="1">
      <alignment horizontal="left" indent="1"/>
    </xf>
    <xf numFmtId="0" fontId="52" fillId="0" borderId="65" xfId="6" applyFont="1" applyBorder="1"/>
    <xf numFmtId="0" fontId="55" fillId="0" borderId="8" xfId="6" applyFont="1" applyBorder="1" applyAlignment="1">
      <alignment vertical="center"/>
    </xf>
    <xf numFmtId="0" fontId="55" fillId="0" borderId="7" xfId="6" applyFont="1" applyBorder="1" applyAlignment="1">
      <alignment vertical="center"/>
    </xf>
    <xf numFmtId="0" fontId="54" fillId="0" borderId="64" xfId="6" applyFont="1" applyBorder="1" applyAlignment="1" applyProtection="1">
      <alignment horizontal="left" vertical="center" indent="1"/>
      <protection locked="0"/>
    </xf>
    <xf numFmtId="0" fontId="7" fillId="0" borderId="5" xfId="0" applyFont="1" applyBorder="1" applyAlignment="1">
      <alignment vertical="center"/>
    </xf>
    <xf numFmtId="0" fontId="2" fillId="5" borderId="57" xfId="6" applyFill="1" applyBorder="1" applyAlignment="1" applyProtection="1">
      <alignment horizontal="center" vertical="center" wrapText="1"/>
      <protection locked="0"/>
    </xf>
    <xf numFmtId="0" fontId="2" fillId="5" borderId="52" xfId="6" applyFill="1" applyBorder="1" applyAlignment="1" applyProtection="1">
      <alignment horizontal="center" vertical="center" wrapText="1"/>
      <protection locked="0"/>
    </xf>
    <xf numFmtId="0" fontId="2" fillId="5" borderId="47" xfId="6" applyFill="1" applyBorder="1" applyAlignment="1" applyProtection="1">
      <alignment horizontal="center" vertical="center" wrapText="1"/>
      <protection locked="0"/>
    </xf>
    <xf numFmtId="0" fontId="56" fillId="0" borderId="0" xfId="0" applyFont="1" applyAlignment="1">
      <alignment vertical="center"/>
    </xf>
    <xf numFmtId="0" fontId="57" fillId="0" borderId="0" xfId="0" applyFont="1" applyAlignment="1">
      <alignment vertical="center"/>
    </xf>
    <xf numFmtId="0" fontId="0" fillId="0" borderId="0" xfId="0" applyAlignment="1">
      <alignment wrapText="1"/>
    </xf>
    <xf numFmtId="43" fontId="13" fillId="0" borderId="69" xfId="1" applyFont="1" applyBorder="1" applyProtection="1"/>
    <xf numFmtId="165" fontId="6" fillId="5" borderId="5" xfId="4" applyNumberFormat="1" applyFont="1" applyFill="1" applyBorder="1" applyAlignment="1" applyProtection="1">
      <alignment vertical="center"/>
      <protection locked="0"/>
    </xf>
    <xf numFmtId="0" fontId="59" fillId="0" borderId="0" xfId="0" applyFont="1" applyAlignment="1">
      <alignment wrapText="1"/>
    </xf>
    <xf numFmtId="167" fontId="16" fillId="0" borderId="0" xfId="5" applyNumberFormat="1" applyFont="1" applyAlignment="1">
      <alignment vertical="center"/>
    </xf>
    <xf numFmtId="2" fontId="57" fillId="0" borderId="0" xfId="0" applyNumberFormat="1" applyFont="1" applyAlignment="1">
      <alignment vertical="center"/>
    </xf>
    <xf numFmtId="0" fontId="61" fillId="0" borderId="0" xfId="0" applyFont="1" applyAlignment="1">
      <alignment wrapText="1"/>
    </xf>
    <xf numFmtId="0" fontId="60" fillId="0" borderId="0" xfId="0" applyFont="1" applyAlignment="1">
      <alignment wrapText="1"/>
    </xf>
    <xf numFmtId="0" fontId="14" fillId="0" borderId="0" xfId="0" applyFont="1" applyAlignment="1">
      <alignment wrapText="1"/>
    </xf>
    <xf numFmtId="0" fontId="0" fillId="0" borderId="0" xfId="0" applyAlignment="1">
      <alignment vertical="top" wrapText="1"/>
    </xf>
    <xf numFmtId="14" fontId="6" fillId="5" borderId="0" xfId="3" applyNumberFormat="1" applyFont="1" applyFill="1" applyAlignment="1" applyProtection="1">
      <alignment horizontal="center"/>
      <protection locked="0"/>
    </xf>
    <xf numFmtId="0" fontId="9" fillId="0" borderId="0" xfId="0" applyFont="1" applyAlignment="1">
      <alignment vertical="center"/>
    </xf>
    <xf numFmtId="0" fontId="6" fillId="4" borderId="5" xfId="0" applyFont="1" applyFill="1" applyBorder="1" applyAlignment="1" applyProtection="1">
      <alignment horizontal="left" vertical="center"/>
      <protection locked="0"/>
    </xf>
    <xf numFmtId="0" fontId="7" fillId="0" borderId="66" xfId="3" applyFont="1" applyBorder="1" applyAlignment="1">
      <alignment horizontal="left"/>
    </xf>
    <xf numFmtId="0" fontId="7" fillId="0" borderId="67" xfId="3" applyFont="1" applyBorder="1" applyAlignment="1">
      <alignment horizontal="left"/>
    </xf>
    <xf numFmtId="0" fontId="7" fillId="0" borderId="68" xfId="3" applyFont="1" applyBorder="1" applyAlignment="1">
      <alignment horizontal="left"/>
    </xf>
    <xf numFmtId="0" fontId="6" fillId="4" borderId="10" xfId="0" applyFont="1" applyFill="1" applyBorder="1" applyAlignment="1" applyProtection="1">
      <alignment horizontal="left" vertical="center"/>
      <protection locked="0"/>
    </xf>
    <xf numFmtId="0" fontId="6" fillId="4" borderId="7" xfId="0" applyFont="1" applyFill="1" applyBorder="1" applyAlignment="1" applyProtection="1">
      <alignment horizontal="left" vertical="center"/>
      <protection locked="0"/>
    </xf>
    <xf numFmtId="0" fontId="6" fillId="4" borderId="8" xfId="0" applyFont="1" applyFill="1" applyBorder="1" applyAlignment="1" applyProtection="1">
      <alignment horizontal="left" vertical="center"/>
      <protection locked="0"/>
    </xf>
    <xf numFmtId="0" fontId="11" fillId="5" borderId="5" xfId="0" applyFont="1" applyFill="1" applyBorder="1" applyAlignment="1" applyProtection="1">
      <alignment horizontal="left" vertical="center" wrapText="1"/>
      <protection locked="0"/>
    </xf>
    <xf numFmtId="0" fontId="7" fillId="0" borderId="6" xfId="3" applyFont="1" applyBorder="1" applyAlignment="1">
      <alignment horizontal="left"/>
    </xf>
    <xf numFmtId="0" fontId="7" fillId="0" borderId="8" xfId="3" applyFont="1" applyBorder="1" applyAlignment="1">
      <alignment horizontal="left"/>
    </xf>
    <xf numFmtId="0" fontId="6" fillId="5" borderId="0" xfId="3" applyFont="1" applyFill="1" applyAlignment="1" applyProtection="1">
      <alignment horizontal="center" vertical="center"/>
      <protection locked="0"/>
    </xf>
    <xf numFmtId="0" fontId="9" fillId="0" borderId="0" xfId="0" applyFont="1" applyAlignment="1">
      <alignment horizontal="center" vertical="center" wrapText="1"/>
    </xf>
    <xf numFmtId="0" fontId="6" fillId="4" borderId="2" xfId="0" applyFont="1" applyFill="1" applyBorder="1" applyAlignment="1" applyProtection="1">
      <alignment horizontal="left" vertical="center"/>
      <protection locked="0"/>
    </xf>
    <xf numFmtId="0" fontId="6" fillId="4" borderId="3" xfId="0" applyFont="1" applyFill="1" applyBorder="1" applyAlignment="1" applyProtection="1">
      <alignment horizontal="left" vertical="center"/>
      <protection locked="0"/>
    </xf>
    <xf numFmtId="0" fontId="6" fillId="4" borderId="4" xfId="0" applyFont="1" applyFill="1" applyBorder="1" applyAlignment="1" applyProtection="1">
      <alignment horizontal="left" vertical="center"/>
      <protection locked="0"/>
    </xf>
    <xf numFmtId="49" fontId="6" fillId="4" borderId="2" xfId="0" quotePrefix="1" applyNumberFormat="1" applyFont="1" applyFill="1" applyBorder="1" applyAlignment="1" applyProtection="1">
      <alignment horizontal="left" vertical="center"/>
      <protection locked="0"/>
    </xf>
    <xf numFmtId="49" fontId="6" fillId="4" borderId="3" xfId="0" applyNumberFormat="1" applyFont="1" applyFill="1" applyBorder="1" applyAlignment="1" applyProtection="1">
      <alignment horizontal="left" vertical="center"/>
      <protection locked="0"/>
    </xf>
    <xf numFmtId="49" fontId="6" fillId="4" borderId="4" xfId="0" applyNumberFormat="1" applyFont="1" applyFill="1" applyBorder="1" applyAlignment="1" applyProtection="1">
      <alignment horizontal="left" vertical="center"/>
      <protection locked="0"/>
    </xf>
    <xf numFmtId="0" fontId="5" fillId="4" borderId="2" xfId="2" applyFill="1" applyBorder="1" applyAlignment="1" applyProtection="1">
      <alignment horizontal="left" vertical="center"/>
      <protection locked="0"/>
    </xf>
    <xf numFmtId="14" fontId="6" fillId="4" borderId="5" xfId="0" applyNumberFormat="1" applyFont="1" applyFill="1" applyBorder="1" applyAlignment="1" applyProtection="1">
      <alignment horizontal="left" vertical="center"/>
      <protection locked="0"/>
    </xf>
    <xf numFmtId="49" fontId="6" fillId="2" borderId="6" xfId="0" applyNumberFormat="1" applyFont="1" applyFill="1" applyBorder="1" applyAlignment="1">
      <alignment horizontal="left" vertical="center"/>
    </xf>
    <xf numFmtId="49" fontId="6" fillId="2" borderId="7" xfId="0" applyNumberFormat="1" applyFont="1" applyFill="1" applyBorder="1" applyAlignment="1">
      <alignment horizontal="left" vertical="center"/>
    </xf>
    <xf numFmtId="49" fontId="6" fillId="2" borderId="8" xfId="0" applyNumberFormat="1" applyFont="1" applyFill="1" applyBorder="1" applyAlignment="1">
      <alignment horizontal="left" vertical="center"/>
    </xf>
    <xf numFmtId="0" fontId="6" fillId="0" borderId="5" xfId="0" applyFont="1" applyBorder="1" applyAlignment="1">
      <alignment horizontal="left" vertical="center" wrapText="1"/>
    </xf>
    <xf numFmtId="0" fontId="32" fillId="0" borderId="44" xfId="5" applyFont="1" applyBorder="1" applyAlignment="1">
      <alignment horizontal="center" vertical="center"/>
    </xf>
    <xf numFmtId="0" fontId="32" fillId="0" borderId="34" xfId="5" applyFont="1" applyBorder="1" applyAlignment="1">
      <alignment horizontal="center" vertical="center"/>
    </xf>
    <xf numFmtId="0" fontId="32" fillId="0" borderId="33" xfId="5" applyFont="1" applyBorder="1" applyAlignment="1">
      <alignment horizontal="center" vertical="center"/>
    </xf>
    <xf numFmtId="0" fontId="16" fillId="5" borderId="5" xfId="5" applyFont="1" applyFill="1" applyBorder="1" applyAlignment="1" applyProtection="1">
      <alignment horizontal="center" vertical="center" wrapText="1"/>
      <protection locked="0"/>
    </xf>
    <xf numFmtId="0" fontId="64" fillId="3" borderId="6" xfId="5" applyFont="1" applyFill="1" applyBorder="1" applyAlignment="1" applyProtection="1">
      <alignment horizontal="center" vertical="center" wrapText="1" shrinkToFit="1"/>
      <protection locked="0"/>
    </xf>
    <xf numFmtId="0" fontId="64" fillId="3" borderId="7" xfId="5" applyFont="1" applyFill="1" applyBorder="1" applyAlignment="1" applyProtection="1">
      <alignment horizontal="center" vertical="center" wrapText="1" shrinkToFit="1"/>
      <protection locked="0"/>
    </xf>
    <xf numFmtId="0" fontId="64" fillId="3" borderId="8" xfId="5" applyFont="1" applyFill="1" applyBorder="1" applyAlignment="1" applyProtection="1">
      <alignment horizontal="center" vertical="center" wrapText="1" shrinkToFit="1"/>
      <protection locked="0"/>
    </xf>
    <xf numFmtId="0" fontId="16" fillId="0" borderId="0" xfId="5" applyFont="1" applyAlignment="1">
      <alignment horizontal="right" vertical="center"/>
    </xf>
    <xf numFmtId="0" fontId="16" fillId="0" borderId="0" xfId="5" applyFont="1" applyAlignment="1">
      <alignment horizontal="center" vertical="center"/>
    </xf>
    <xf numFmtId="0" fontId="23" fillId="0" borderId="0" xfId="5" applyFont="1" applyAlignment="1">
      <alignment horizontal="left" vertical="center" wrapText="1"/>
    </xf>
    <xf numFmtId="164" fontId="64" fillId="3" borderId="5" xfId="5" applyNumberFormat="1" applyFont="1" applyFill="1" applyBorder="1" applyAlignment="1">
      <alignment horizontal="center" vertical="center"/>
    </xf>
    <xf numFmtId="164" fontId="16" fillId="0" borderId="5" xfId="5" applyNumberFormat="1" applyFont="1" applyBorder="1" applyAlignment="1">
      <alignment horizontal="center" vertical="center"/>
    </xf>
    <xf numFmtId="164" fontId="16" fillId="0" borderId="27" xfId="5" applyNumberFormat="1" applyFont="1" applyBorder="1" applyAlignment="1">
      <alignment horizontal="center" vertical="center"/>
    </xf>
    <xf numFmtId="0" fontId="16" fillId="5" borderId="6" xfId="5" applyFont="1" applyFill="1" applyBorder="1" applyAlignment="1" applyProtection="1">
      <alignment horizontal="center" vertical="center"/>
      <protection locked="0"/>
    </xf>
    <xf numFmtId="0" fontId="16" fillId="5" borderId="7" xfId="5" applyFont="1" applyFill="1" applyBorder="1" applyAlignment="1" applyProtection="1">
      <alignment horizontal="center" vertical="center"/>
      <protection locked="0"/>
    </xf>
    <xf numFmtId="0" fontId="16" fillId="5" borderId="8" xfId="5" applyFont="1" applyFill="1" applyBorder="1" applyAlignment="1" applyProtection="1">
      <alignment horizontal="center" vertical="center"/>
      <protection locked="0"/>
    </xf>
    <xf numFmtId="14" fontId="16" fillId="5" borderId="28" xfId="5" applyNumberFormat="1" applyFont="1" applyFill="1" applyBorder="1" applyAlignment="1" applyProtection="1">
      <alignment horizontal="center" vertical="center"/>
      <protection locked="0"/>
    </xf>
    <xf numFmtId="14" fontId="16" fillId="5" borderId="5" xfId="5" applyNumberFormat="1" applyFont="1" applyFill="1" applyBorder="1" applyAlignment="1" applyProtection="1">
      <alignment horizontal="center" vertical="center"/>
      <protection locked="0"/>
    </xf>
    <xf numFmtId="0" fontId="16" fillId="5" borderId="5" xfId="5" applyFont="1" applyFill="1" applyBorder="1" applyAlignment="1" applyProtection="1">
      <alignment horizontal="center" vertical="center"/>
      <protection locked="0"/>
    </xf>
    <xf numFmtId="0" fontId="16" fillId="0" borderId="5" xfId="5" applyFont="1" applyBorder="1" applyAlignment="1">
      <alignment horizontal="center" vertical="center" wrapText="1"/>
    </xf>
    <xf numFmtId="3" fontId="16" fillId="5" borderId="6" xfId="5" applyNumberFormat="1" applyFont="1" applyFill="1" applyBorder="1" applyAlignment="1" applyProtection="1">
      <alignment horizontal="center" vertical="center"/>
      <protection locked="0"/>
    </xf>
    <xf numFmtId="3" fontId="16" fillId="5" borderId="7" xfId="5" applyNumberFormat="1" applyFont="1" applyFill="1" applyBorder="1" applyAlignment="1" applyProtection="1">
      <alignment horizontal="center" vertical="center"/>
      <protection locked="0"/>
    </xf>
    <xf numFmtId="3" fontId="16" fillId="5" borderId="8" xfId="5" applyNumberFormat="1" applyFont="1" applyFill="1" applyBorder="1" applyAlignment="1" applyProtection="1">
      <alignment horizontal="center" vertical="center"/>
      <protection locked="0"/>
    </xf>
    <xf numFmtId="0" fontId="32" fillId="0" borderId="44" xfId="5" applyFont="1" applyBorder="1" applyAlignment="1">
      <alignment horizontal="left" vertical="center"/>
    </xf>
    <xf numFmtId="0" fontId="32" fillId="0" borderId="34" xfId="5" applyFont="1" applyBorder="1" applyAlignment="1">
      <alignment horizontal="left" vertical="center"/>
    </xf>
    <xf numFmtId="0" fontId="32" fillId="0" borderId="45" xfId="5" applyFont="1" applyBorder="1" applyAlignment="1">
      <alignment horizontal="left" vertical="center"/>
    </xf>
    <xf numFmtId="0" fontId="36" fillId="0" borderId="44" xfId="5" applyFont="1" applyBorder="1" applyAlignment="1">
      <alignment horizontal="left" vertical="center"/>
    </xf>
    <xf numFmtId="0" fontId="36" fillId="0" borderId="34" xfId="5" applyFont="1" applyBorder="1" applyAlignment="1">
      <alignment horizontal="left" vertical="center"/>
    </xf>
    <xf numFmtId="0" fontId="36" fillId="0" borderId="6" xfId="5" applyFont="1" applyBorder="1" applyAlignment="1">
      <alignment horizontal="left" vertical="center"/>
    </xf>
    <xf numFmtId="0" fontId="36" fillId="0" borderId="8" xfId="5" applyFont="1" applyBorder="1" applyAlignment="1">
      <alignment horizontal="left" vertical="center"/>
    </xf>
    <xf numFmtId="0" fontId="32" fillId="0" borderId="6" xfId="5" applyFont="1" applyBorder="1" applyAlignment="1">
      <alignment horizontal="center" vertical="center"/>
    </xf>
    <xf numFmtId="0" fontId="32" fillId="0" borderId="7" xfId="5" applyFont="1" applyBorder="1" applyAlignment="1">
      <alignment horizontal="center" vertical="center"/>
    </xf>
    <xf numFmtId="0" fontId="32" fillId="0" borderId="31" xfId="5" applyFont="1" applyBorder="1" applyAlignment="1">
      <alignment horizontal="center" vertical="center"/>
    </xf>
    <xf numFmtId="0" fontId="16" fillId="0" borderId="5" xfId="5" applyFont="1" applyBorder="1" applyAlignment="1">
      <alignment horizontal="center" vertical="center"/>
    </xf>
    <xf numFmtId="0" fontId="16" fillId="0" borderId="27" xfId="5" applyFont="1" applyBorder="1" applyAlignment="1">
      <alignment horizontal="center" vertical="center"/>
    </xf>
    <xf numFmtId="0" fontId="64" fillId="3" borderId="5" xfId="5" applyFont="1" applyFill="1" applyBorder="1" applyAlignment="1">
      <alignment horizontal="center" vertical="center" wrapText="1"/>
    </xf>
    <xf numFmtId="0" fontId="21" fillId="0" borderId="13" xfId="5" applyFont="1" applyBorder="1" applyAlignment="1">
      <alignment horizontal="left" vertical="center" wrapText="1"/>
    </xf>
    <xf numFmtId="0" fontId="21" fillId="0" borderId="12" xfId="5" applyFont="1" applyBorder="1" applyAlignment="1">
      <alignment horizontal="left" vertical="center" wrapText="1"/>
    </xf>
    <xf numFmtId="0" fontId="21" fillId="0" borderId="11" xfId="5" applyFont="1" applyBorder="1" applyAlignment="1">
      <alignment horizontal="left" vertical="center" wrapText="1"/>
    </xf>
    <xf numFmtId="0" fontId="17" fillId="0" borderId="0" xfId="5" applyFont="1" applyAlignment="1">
      <alignment horizontal="left" vertical="top" wrapText="1"/>
    </xf>
    <xf numFmtId="0" fontId="25" fillId="0" borderId="0" xfId="5" applyFont="1" applyAlignment="1">
      <alignment horizontal="left" vertical="center" wrapText="1"/>
    </xf>
    <xf numFmtId="3" fontId="16" fillId="0" borderId="5" xfId="5" applyNumberFormat="1" applyFont="1" applyBorder="1" applyAlignment="1">
      <alignment horizontal="center" vertical="center"/>
    </xf>
    <xf numFmtId="0" fontId="36" fillId="3" borderId="43" xfId="5" applyFont="1" applyFill="1" applyBorder="1" applyAlignment="1">
      <alignment horizontal="left" vertical="center" wrapText="1"/>
    </xf>
    <xf numFmtId="0" fontId="36" fillId="3" borderId="42" xfId="5" applyFont="1" applyFill="1" applyBorder="1" applyAlignment="1">
      <alignment horizontal="left" vertical="center" wrapText="1"/>
    </xf>
    <xf numFmtId="0" fontId="36" fillId="3" borderId="41" xfId="5" applyFont="1" applyFill="1" applyBorder="1" applyAlignment="1">
      <alignment horizontal="left" vertical="center" wrapText="1"/>
    </xf>
    <xf numFmtId="0" fontId="36" fillId="3" borderId="40" xfId="5" applyFont="1" applyFill="1" applyBorder="1" applyAlignment="1">
      <alignment horizontal="left" vertical="center" wrapText="1"/>
    </xf>
    <xf numFmtId="0" fontId="36" fillId="3" borderId="30" xfId="5" applyFont="1" applyFill="1" applyBorder="1" applyAlignment="1">
      <alignment horizontal="left" vertical="center" wrapText="1"/>
    </xf>
    <xf numFmtId="0" fontId="36" fillId="3" borderId="39" xfId="5" applyFont="1" applyFill="1" applyBorder="1" applyAlignment="1">
      <alignment horizontal="left" vertical="center" wrapText="1"/>
    </xf>
    <xf numFmtId="0" fontId="6" fillId="3" borderId="0" xfId="5" applyFont="1" applyFill="1" applyAlignment="1">
      <alignment horizontal="left" vertical="center"/>
    </xf>
    <xf numFmtId="0" fontId="6" fillId="3" borderId="19" xfId="5" applyFont="1" applyFill="1" applyBorder="1" applyAlignment="1">
      <alignment horizontal="left" vertical="center"/>
    </xf>
    <xf numFmtId="0" fontId="16" fillId="0" borderId="28" xfId="5" applyFont="1" applyBorder="1" applyAlignment="1">
      <alignment horizontal="center" vertical="center" wrapText="1"/>
    </xf>
    <xf numFmtId="0" fontId="16" fillId="0" borderId="5" xfId="5" quotePrefix="1" applyFont="1" applyBorder="1" applyAlignment="1">
      <alignment horizontal="center" vertical="center" wrapText="1"/>
    </xf>
    <xf numFmtId="0" fontId="36" fillId="0" borderId="7" xfId="5" applyFont="1" applyBorder="1" applyAlignment="1">
      <alignment horizontal="left" vertical="center"/>
    </xf>
    <xf numFmtId="0" fontId="32" fillId="0" borderId="8" xfId="5" applyFont="1" applyBorder="1" applyAlignment="1">
      <alignment horizontal="center" vertical="center"/>
    </xf>
    <xf numFmtId="0" fontId="32" fillId="0" borderId="6" xfId="5" applyFont="1" applyBorder="1" applyAlignment="1">
      <alignment horizontal="left" vertical="center"/>
    </xf>
    <xf numFmtId="0" fontId="32" fillId="0" borderId="7" xfId="5" applyFont="1" applyBorder="1" applyAlignment="1">
      <alignment horizontal="left" vertical="center"/>
    </xf>
    <xf numFmtId="0" fontId="32" fillId="0" borderId="8" xfId="5" applyFont="1" applyBorder="1" applyAlignment="1">
      <alignment horizontal="left" vertical="center"/>
    </xf>
    <xf numFmtId="0" fontId="62" fillId="3" borderId="0" xfId="5" applyFont="1" applyFill="1" applyAlignment="1">
      <alignment horizontal="left" vertical="center"/>
    </xf>
    <xf numFmtId="0" fontId="64" fillId="3" borderId="65" xfId="5" applyFont="1" applyFill="1" applyBorder="1" applyAlignment="1">
      <alignment horizontal="center" vertical="center" wrapText="1"/>
    </xf>
    <xf numFmtId="0" fontId="64" fillId="3" borderId="42" xfId="5" applyFont="1" applyFill="1" applyBorder="1" applyAlignment="1">
      <alignment horizontal="center" vertical="center" wrapText="1"/>
    </xf>
    <xf numFmtId="0" fontId="64" fillId="3" borderId="41" xfId="5" applyFont="1" applyFill="1" applyBorder="1" applyAlignment="1">
      <alignment horizontal="center" vertical="center" wrapText="1"/>
    </xf>
    <xf numFmtId="0" fontId="64" fillId="3" borderId="70" xfId="5" applyFont="1" applyFill="1" applyBorder="1" applyAlignment="1">
      <alignment horizontal="center" vertical="center" wrapText="1"/>
    </xf>
    <xf numFmtId="0" fontId="64" fillId="3" borderId="30" xfId="5" applyFont="1" applyFill="1" applyBorder="1" applyAlignment="1">
      <alignment horizontal="center" vertical="center" wrapText="1"/>
    </xf>
    <xf numFmtId="0" fontId="64" fillId="3" borderId="39" xfId="5" applyFont="1" applyFill="1" applyBorder="1" applyAlignment="1">
      <alignment horizontal="center" vertical="center" wrapText="1"/>
    </xf>
    <xf numFmtId="0" fontId="36" fillId="0" borderId="35" xfId="5" applyFont="1" applyBorder="1" applyAlignment="1">
      <alignment horizontal="left" vertical="center"/>
    </xf>
    <xf numFmtId="0" fontId="36" fillId="0" borderId="45" xfId="5" applyFont="1" applyBorder="1" applyAlignment="1">
      <alignment horizontal="left" vertical="center"/>
    </xf>
    <xf numFmtId="0" fontId="36" fillId="0" borderId="32" xfId="5" applyFont="1" applyBorder="1" applyAlignment="1">
      <alignment horizontal="left" vertical="center"/>
    </xf>
    <xf numFmtId="3" fontId="16" fillId="5" borderId="5" xfId="5" applyNumberFormat="1" applyFont="1" applyFill="1" applyBorder="1" applyAlignment="1" applyProtection="1">
      <alignment horizontal="center" vertical="center"/>
      <protection locked="0"/>
    </xf>
    <xf numFmtId="0" fontId="28" fillId="3" borderId="35" xfId="5" applyFont="1" applyFill="1" applyBorder="1" applyAlignment="1">
      <alignment horizontal="left" vertical="center"/>
    </xf>
    <xf numFmtId="0" fontId="28" fillId="3" borderId="34" xfId="5" applyFont="1" applyFill="1" applyBorder="1" applyAlignment="1">
      <alignment horizontal="left" vertical="center"/>
    </xf>
    <xf numFmtId="0" fontId="28" fillId="3" borderId="33" xfId="5" applyFont="1" applyFill="1" applyBorder="1" applyAlignment="1">
      <alignment horizontal="left" vertical="center"/>
    </xf>
    <xf numFmtId="0" fontId="16" fillId="0" borderId="16" xfId="5" applyFont="1" applyBorder="1" applyAlignment="1">
      <alignment horizontal="center" vertical="center" wrapText="1"/>
    </xf>
    <xf numFmtId="0" fontId="16" fillId="0" borderId="15" xfId="5" applyFont="1" applyBorder="1" applyAlignment="1">
      <alignment horizontal="center" vertical="center" wrapText="1"/>
    </xf>
    <xf numFmtId="0" fontId="27" fillId="0" borderId="14" xfId="5" applyFont="1" applyBorder="1" applyAlignment="1">
      <alignment horizontal="left" vertical="center"/>
    </xf>
    <xf numFmtId="0" fontId="25" fillId="0" borderId="14" xfId="5" applyFont="1" applyBorder="1" applyAlignment="1">
      <alignment horizontal="left" vertical="center"/>
    </xf>
    <xf numFmtId="0" fontId="16" fillId="3" borderId="20" xfId="5" applyFont="1" applyFill="1" applyBorder="1" applyAlignment="1">
      <alignment vertical="center" wrapText="1"/>
    </xf>
    <xf numFmtId="0" fontId="16" fillId="3" borderId="0" xfId="5" applyFont="1" applyFill="1" applyAlignment="1">
      <alignment vertical="center" wrapText="1"/>
    </xf>
    <xf numFmtId="0" fontId="16" fillId="3" borderId="19" xfId="5" applyFont="1" applyFill="1" applyBorder="1" applyAlignment="1">
      <alignment vertical="center" wrapText="1"/>
    </xf>
    <xf numFmtId="0" fontId="28" fillId="0" borderId="22" xfId="5" applyFont="1" applyBorder="1" applyAlignment="1">
      <alignment vertical="center"/>
    </xf>
    <xf numFmtId="0" fontId="28" fillId="0" borderId="14" xfId="5" applyFont="1" applyBorder="1" applyAlignment="1">
      <alignment vertical="center"/>
    </xf>
    <xf numFmtId="0" fontId="28" fillId="0" borderId="21" xfId="5" applyFont="1" applyBorder="1" applyAlignment="1">
      <alignment vertical="center"/>
    </xf>
    <xf numFmtId="0" fontId="30" fillId="0" borderId="23" xfId="5" applyFont="1" applyBorder="1" applyAlignment="1">
      <alignment horizontal="center" vertical="center"/>
    </xf>
    <xf numFmtId="0" fontId="6" fillId="0" borderId="26" xfId="5" applyFont="1" applyBorder="1" applyAlignment="1">
      <alignment horizontal="center" vertical="center"/>
    </xf>
    <xf numFmtId="0" fontId="16" fillId="0" borderId="18" xfId="5" applyFont="1" applyBorder="1" applyAlignment="1">
      <alignment horizontal="center" vertical="center"/>
    </xf>
    <xf numFmtId="0" fontId="16" fillId="0" borderId="16" xfId="5" applyFont="1" applyBorder="1" applyAlignment="1">
      <alignment horizontal="center" vertical="center"/>
    </xf>
    <xf numFmtId="0" fontId="16" fillId="0" borderId="26" xfId="5" applyFont="1" applyBorder="1" applyAlignment="1">
      <alignment horizontal="center" vertical="center"/>
    </xf>
    <xf numFmtId="0" fontId="16" fillId="0" borderId="20" xfId="5" applyFont="1" applyBorder="1" applyAlignment="1">
      <alignment horizontal="center" vertical="center" wrapText="1"/>
    </xf>
    <xf numFmtId="0" fontId="16" fillId="0" borderId="0" xfId="5" applyFont="1" applyAlignment="1">
      <alignment horizontal="center" vertical="center" wrapText="1"/>
    </xf>
    <xf numFmtId="0" fontId="16" fillId="0" borderId="19" xfId="5" applyFont="1" applyBorder="1" applyAlignment="1">
      <alignment horizontal="center" vertical="center" wrapText="1"/>
    </xf>
    <xf numFmtId="0" fontId="6" fillId="0" borderId="28" xfId="5" applyFont="1" applyBorder="1" applyAlignment="1">
      <alignment horizontal="left" vertical="center"/>
    </xf>
    <xf numFmtId="0" fontId="6" fillId="0" borderId="5" xfId="5" applyFont="1" applyBorder="1" applyAlignment="1">
      <alignment horizontal="left" vertical="center"/>
    </xf>
    <xf numFmtId="0" fontId="30" fillId="0" borderId="5" xfId="5" applyFont="1" applyBorder="1" applyAlignment="1">
      <alignment horizontal="center" vertical="center"/>
    </xf>
    <xf numFmtId="0" fontId="6" fillId="0" borderId="5" xfId="5" applyFont="1" applyBorder="1" applyAlignment="1">
      <alignment horizontal="center" vertical="center"/>
    </xf>
    <xf numFmtId="14" fontId="16" fillId="5" borderId="20" xfId="5" applyNumberFormat="1" applyFont="1" applyFill="1" applyBorder="1" applyAlignment="1" applyProtection="1">
      <alignment horizontal="center" vertical="center"/>
      <protection locked="0"/>
    </xf>
    <xf numFmtId="0" fontId="16" fillId="5" borderId="0" xfId="5" applyFont="1" applyFill="1" applyAlignment="1" applyProtection="1">
      <alignment horizontal="center" vertical="center"/>
      <protection locked="0"/>
    </xf>
    <xf numFmtId="0" fontId="16" fillId="5" borderId="20" xfId="5" applyFont="1" applyFill="1" applyBorder="1" applyAlignment="1" applyProtection="1">
      <alignment horizontal="center" vertical="center"/>
      <protection locked="0"/>
    </xf>
    <xf numFmtId="0" fontId="16" fillId="5" borderId="40" xfId="5" applyFont="1" applyFill="1" applyBorder="1" applyAlignment="1" applyProtection="1">
      <alignment horizontal="center" vertical="center"/>
      <protection locked="0"/>
    </xf>
    <xf numFmtId="0" fontId="16" fillId="5" borderId="30" xfId="5" applyFont="1" applyFill="1" applyBorder="1" applyAlignment="1" applyProtection="1">
      <alignment horizontal="center" vertical="center"/>
      <protection locked="0"/>
    </xf>
    <xf numFmtId="0" fontId="16" fillId="5" borderId="19" xfId="5" applyFont="1" applyFill="1" applyBorder="1" applyAlignment="1" applyProtection="1">
      <alignment horizontal="center" vertical="center"/>
      <protection locked="0"/>
    </xf>
    <xf numFmtId="0" fontId="16" fillId="5" borderId="29" xfId="5" applyFont="1" applyFill="1" applyBorder="1" applyAlignment="1" applyProtection="1">
      <alignment horizontal="center" vertical="center"/>
      <protection locked="0"/>
    </xf>
    <xf numFmtId="0" fontId="7" fillId="0" borderId="0" xfId="5" applyFont="1" applyAlignment="1">
      <alignment horizontal="left" vertical="center" wrapText="1"/>
    </xf>
    <xf numFmtId="0" fontId="41" fillId="0" borderId="0" xfId="5" applyFont="1" applyAlignment="1">
      <alignment horizontal="left" vertical="center" wrapText="1"/>
    </xf>
    <xf numFmtId="0" fontId="41" fillId="0" borderId="0" xfId="5" applyFont="1" applyAlignment="1">
      <alignment horizontal="center" vertical="center" wrapText="1"/>
    </xf>
    <xf numFmtId="0" fontId="42" fillId="0" borderId="0" xfId="5" applyFont="1" applyAlignment="1">
      <alignment horizontal="left" vertical="center"/>
    </xf>
    <xf numFmtId="0" fontId="29" fillId="0" borderId="23" xfId="5" applyFont="1" applyBorder="1" applyAlignment="1">
      <alignment horizontal="left" vertical="center" wrapText="1"/>
    </xf>
    <xf numFmtId="0" fontId="29" fillId="0" borderId="16" xfId="5" applyFont="1" applyBorder="1" applyAlignment="1">
      <alignment horizontal="left" vertical="center" wrapText="1"/>
    </xf>
    <xf numFmtId="0" fontId="29" fillId="0" borderId="15" xfId="5" applyFont="1" applyBorder="1" applyAlignment="1">
      <alignment horizontal="left" vertical="center" wrapText="1"/>
    </xf>
    <xf numFmtId="0" fontId="32" fillId="0" borderId="5" xfId="5" applyFont="1" applyBorder="1" applyAlignment="1">
      <alignment horizontal="left" vertical="center"/>
    </xf>
    <xf numFmtId="0" fontId="32" fillId="0" borderId="27" xfId="5" applyFont="1" applyBorder="1" applyAlignment="1">
      <alignment horizontal="left" vertical="center"/>
    </xf>
    <xf numFmtId="0" fontId="33" fillId="0" borderId="22" xfId="5" applyFont="1" applyBorder="1" applyAlignment="1">
      <alignment horizontal="left" vertical="center"/>
    </xf>
    <xf numFmtId="0" fontId="33" fillId="0" borderId="14" xfId="5" applyFont="1" applyBorder="1" applyAlignment="1">
      <alignment horizontal="left" vertical="center"/>
    </xf>
    <xf numFmtId="0" fontId="33" fillId="0" borderId="21" xfId="5" applyFont="1" applyBorder="1" applyAlignment="1">
      <alignment horizontal="left" vertical="center"/>
    </xf>
    <xf numFmtId="0" fontId="6" fillId="0" borderId="32" xfId="5" applyFont="1" applyBorder="1" applyAlignment="1">
      <alignment horizontal="left" vertical="center"/>
    </xf>
    <xf numFmtId="0" fontId="6" fillId="0" borderId="7" xfId="5" applyFont="1" applyBorder="1" applyAlignment="1">
      <alignment horizontal="left" vertical="center"/>
    </xf>
    <xf numFmtId="0" fontId="6" fillId="0" borderId="8" xfId="5" applyFont="1" applyBorder="1" applyAlignment="1">
      <alignment horizontal="left" vertical="center"/>
    </xf>
    <xf numFmtId="49" fontId="16" fillId="0" borderId="6" xfId="5" applyNumberFormat="1" applyFont="1" applyBorder="1" applyAlignment="1">
      <alignment horizontal="left" vertical="center"/>
    </xf>
    <xf numFmtId="49" fontId="16" fillId="0" borderId="7" xfId="5" applyNumberFormat="1" applyFont="1" applyBorder="1" applyAlignment="1">
      <alignment horizontal="left" vertical="center"/>
    </xf>
    <xf numFmtId="49" fontId="16" fillId="0" borderId="31" xfId="5" applyNumberFormat="1" applyFont="1" applyBorder="1" applyAlignment="1">
      <alignment horizontal="left" vertical="center"/>
    </xf>
    <xf numFmtId="164" fontId="20" fillId="0" borderId="37" xfId="5" applyNumberFormat="1" applyFont="1" applyBorder="1" applyAlignment="1">
      <alignment horizontal="center" vertical="center"/>
    </xf>
    <xf numFmtId="0" fontId="20" fillId="0" borderId="37" xfId="5" applyFont="1" applyBorder="1" applyAlignment="1">
      <alignment horizontal="center" vertical="center"/>
    </xf>
    <xf numFmtId="0" fontId="20" fillId="0" borderId="36" xfId="5" applyFont="1" applyBorder="1" applyAlignment="1">
      <alignment horizontal="center" vertical="center"/>
    </xf>
    <xf numFmtId="0" fontId="36" fillId="0" borderId="38" xfId="5" applyFont="1" applyBorder="1" applyAlignment="1">
      <alignment horizontal="right" vertical="center"/>
    </xf>
    <xf numFmtId="0" fontId="36" fillId="0" borderId="37" xfId="5" applyFont="1" applyBorder="1" applyAlignment="1">
      <alignment horizontal="right" vertical="center"/>
    </xf>
    <xf numFmtId="0" fontId="47" fillId="0" borderId="25" xfId="5" applyFont="1" applyBorder="1" applyAlignment="1">
      <alignment horizontal="left" vertical="center"/>
    </xf>
    <xf numFmtId="0" fontId="47" fillId="0" borderId="17" xfId="5" applyFont="1" applyBorder="1" applyAlignment="1">
      <alignment horizontal="left" vertical="center"/>
    </xf>
    <xf numFmtId="0" fontId="47" fillId="0" borderId="24" xfId="5" applyFont="1" applyBorder="1" applyAlignment="1">
      <alignment horizontal="left" vertical="center"/>
    </xf>
    <xf numFmtId="0" fontId="20" fillId="0" borderId="0" xfId="5" applyFont="1" applyAlignment="1">
      <alignment horizontal="left"/>
    </xf>
    <xf numFmtId="0" fontId="25" fillId="0" borderId="0" xfId="5" applyFont="1" applyAlignment="1">
      <alignment horizontal="center" vertical="center" wrapText="1"/>
    </xf>
    <xf numFmtId="0" fontId="33" fillId="3" borderId="20" xfId="5" applyFont="1" applyFill="1" applyBorder="1" applyAlignment="1">
      <alignment horizontal="left" vertical="center" wrapText="1"/>
    </xf>
    <xf numFmtId="0" fontId="33" fillId="3" borderId="0" xfId="5" applyFont="1" applyFill="1" applyAlignment="1">
      <alignment horizontal="left" vertical="center" wrapText="1"/>
    </xf>
    <xf numFmtId="0" fontId="32" fillId="3" borderId="30" xfId="5" applyFont="1" applyFill="1" applyBorder="1" applyAlignment="1">
      <alignment horizontal="left" vertical="center"/>
    </xf>
    <xf numFmtId="0" fontId="32" fillId="3" borderId="29" xfId="5" applyFont="1" applyFill="1" applyBorder="1" applyAlignment="1">
      <alignment horizontal="left" vertical="center"/>
    </xf>
    <xf numFmtId="0" fontId="55" fillId="0" borderId="6" xfId="6" applyFont="1" applyBorder="1" applyAlignment="1">
      <alignment horizontal="left" vertical="center"/>
    </xf>
    <xf numFmtId="0" fontId="55" fillId="0" borderId="7" xfId="6" applyFont="1" applyBorder="1" applyAlignment="1">
      <alignment horizontal="left" vertical="center"/>
    </xf>
    <xf numFmtId="49" fontId="2" fillId="5" borderId="54" xfId="6" applyNumberFormat="1" applyFill="1" applyBorder="1" applyAlignment="1" applyProtection="1">
      <alignment horizontal="left" vertical="center" wrapText="1" indent="1"/>
      <protection locked="0"/>
    </xf>
    <xf numFmtId="49" fontId="2" fillId="5" borderId="53" xfId="6" applyNumberFormat="1" applyFill="1" applyBorder="1" applyAlignment="1" applyProtection="1">
      <alignment horizontal="left" vertical="center" wrapText="1" indent="1"/>
      <protection locked="0"/>
    </xf>
    <xf numFmtId="0" fontId="51" fillId="0" borderId="0" xfId="6" applyFont="1" applyAlignment="1">
      <alignment horizontal="center" vertical="top"/>
    </xf>
    <xf numFmtId="49" fontId="2" fillId="5" borderId="52" xfId="6" applyNumberFormat="1" applyFill="1" applyBorder="1" applyAlignment="1" applyProtection="1">
      <alignment horizontal="left" vertical="center" wrapText="1" indent="1"/>
      <protection locked="0"/>
    </xf>
    <xf numFmtId="0" fontId="54" fillId="0" borderId="63" xfId="6" applyFont="1" applyBorder="1" applyAlignment="1" applyProtection="1">
      <alignment horizontal="left" vertical="center" indent="1"/>
      <protection locked="0"/>
    </xf>
    <xf numFmtId="49" fontId="2" fillId="5" borderId="59" xfId="6" applyNumberFormat="1" applyFill="1" applyBorder="1" applyAlignment="1" applyProtection="1">
      <alignment horizontal="left" vertical="center" wrapText="1" indent="1"/>
      <protection locked="0"/>
    </xf>
    <xf numFmtId="49" fontId="2" fillId="5" borderId="58" xfId="6" applyNumberFormat="1" applyFill="1" applyBorder="1" applyAlignment="1" applyProtection="1">
      <alignment horizontal="left" vertical="center" wrapText="1" indent="1"/>
      <protection locked="0"/>
    </xf>
    <xf numFmtId="49" fontId="2" fillId="5" borderId="57" xfId="6" applyNumberFormat="1" applyFill="1" applyBorder="1" applyAlignment="1" applyProtection="1">
      <alignment horizontal="left" vertical="center" wrapText="1" indent="1"/>
      <protection locked="0"/>
    </xf>
    <xf numFmtId="0" fontId="2" fillId="0" borderId="5" xfId="6" applyBorder="1" applyAlignment="1">
      <alignment horizontal="center" vertical="center" wrapText="1"/>
    </xf>
    <xf numFmtId="0" fontId="54" fillId="0" borderId="0" xfId="6" applyFont="1" applyAlignment="1" applyProtection="1">
      <alignment horizontal="left" vertical="center"/>
      <protection locked="0"/>
    </xf>
    <xf numFmtId="0" fontId="2" fillId="0" borderId="62" xfId="6" applyBorder="1" applyAlignment="1">
      <alignment horizontal="left" vertical="center" wrapText="1"/>
    </xf>
    <xf numFmtId="0" fontId="2" fillId="0" borderId="0" xfId="6" applyAlignment="1">
      <alignment horizontal="left" vertical="center" wrapText="1"/>
    </xf>
    <xf numFmtId="49" fontId="2" fillId="5" borderId="52" xfId="6" applyNumberFormat="1" applyFill="1" applyBorder="1" applyAlignment="1" applyProtection="1">
      <alignment horizontal="center" vertical="center" wrapText="1"/>
      <protection locked="0"/>
    </xf>
    <xf numFmtId="49" fontId="2" fillId="5" borderId="51" xfId="6" applyNumberFormat="1" applyFill="1" applyBorder="1" applyAlignment="1" applyProtection="1">
      <alignment horizontal="center" vertical="center" wrapText="1"/>
      <protection locked="0"/>
    </xf>
    <xf numFmtId="49" fontId="2" fillId="5" borderId="57" xfId="6" applyNumberFormat="1" applyFill="1" applyBorder="1" applyAlignment="1" applyProtection="1">
      <alignment horizontal="center" vertical="center" wrapText="1"/>
      <protection locked="0"/>
    </xf>
    <xf numFmtId="49" fontId="2" fillId="5" borderId="56" xfId="6" applyNumberFormat="1" applyFill="1" applyBorder="1" applyAlignment="1" applyProtection="1">
      <alignment horizontal="center" vertical="center" wrapText="1"/>
      <protection locked="0"/>
    </xf>
    <xf numFmtId="0" fontId="2" fillId="0" borderId="0" xfId="6" applyAlignment="1">
      <alignment horizontal="left" wrapText="1"/>
    </xf>
    <xf numFmtId="49" fontId="2" fillId="5" borderId="49" xfId="6" applyNumberFormat="1" applyFill="1" applyBorder="1" applyAlignment="1" applyProtection="1">
      <alignment horizontal="left" vertical="center" wrapText="1" indent="1"/>
      <protection locked="0"/>
    </xf>
    <xf numFmtId="49" fontId="2" fillId="5" borderId="48" xfId="6" applyNumberFormat="1" applyFill="1" applyBorder="1" applyAlignment="1" applyProtection="1">
      <alignment horizontal="left" vertical="center" wrapText="1" indent="1"/>
      <protection locked="0"/>
    </xf>
    <xf numFmtId="0" fontId="21" fillId="0" borderId="13" xfId="6" applyFont="1" applyBorder="1" applyAlignment="1">
      <alignment horizontal="left" vertical="center" wrapText="1"/>
    </xf>
    <xf numFmtId="0" fontId="21" fillId="0" borderId="12" xfId="6" applyFont="1" applyBorder="1" applyAlignment="1">
      <alignment horizontal="left" vertical="center" wrapText="1"/>
    </xf>
    <xf numFmtId="0" fontId="21" fillId="0" borderId="11" xfId="6" applyFont="1" applyBorder="1" applyAlignment="1">
      <alignment horizontal="left" vertical="center" wrapText="1"/>
    </xf>
    <xf numFmtId="0" fontId="48" fillId="0" borderId="0" xfId="6" applyFont="1" applyAlignment="1">
      <alignment horizontal="left" vertical="top" wrapText="1"/>
    </xf>
    <xf numFmtId="0" fontId="2" fillId="0" borderId="42" xfId="6" applyBorder="1" applyAlignment="1">
      <alignment horizontal="right"/>
    </xf>
    <xf numFmtId="49" fontId="2" fillId="5" borderId="47" xfId="6" applyNumberFormat="1" applyFill="1" applyBorder="1" applyAlignment="1" applyProtection="1">
      <alignment horizontal="center" vertical="center" wrapText="1"/>
      <protection locked="0"/>
    </xf>
    <xf numFmtId="49" fontId="2" fillId="5" borderId="46" xfId="6" applyNumberFormat="1" applyFill="1" applyBorder="1" applyAlignment="1" applyProtection="1">
      <alignment horizontal="center" vertical="center" wrapText="1"/>
      <protection locked="0"/>
    </xf>
    <xf numFmtId="0" fontId="10" fillId="0" borderId="30" xfId="3" applyFont="1" applyBorder="1" applyAlignment="1">
      <alignment horizontal="center" wrapText="1" shrinkToFit="1"/>
    </xf>
    <xf numFmtId="0" fontId="57" fillId="0" borderId="0" xfId="0" applyFont="1" applyAlignment="1">
      <alignment vertical="center" wrapText="1"/>
    </xf>
  </cellXfs>
  <cellStyles count="7">
    <cellStyle name="Komma" xfId="1" builtinId="3"/>
    <cellStyle name="Link" xfId="2" builtinId="8"/>
    <cellStyle name="Standard" xfId="0" builtinId="0"/>
    <cellStyle name="Standard 2" xfId="3" xr:uid="{00000000-0005-0000-0000-000003000000}"/>
    <cellStyle name="Standard 3" xfId="5" xr:uid="{8B5FD961-DA40-4EC2-A0EB-7361FAD2AA03}"/>
    <cellStyle name="Standard 4" xfId="6" xr:uid="{93A4ABF3-A233-44EF-B6FD-C4F9002343F1}"/>
    <cellStyle name="Währung" xfId="4" builtinId="4"/>
  </cellStyles>
  <dxfs count="3">
    <dxf>
      <font>
        <color theme="0"/>
      </font>
    </dxf>
    <dxf>
      <font>
        <color theme="2"/>
      </font>
      <fill>
        <patternFill>
          <bgColor rgb="FFFF0000"/>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checked="Checked"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20</xdr:col>
          <xdr:colOff>9525</xdr:colOff>
          <xdr:row>4</xdr:row>
          <xdr:rowOff>38100</xdr:rowOff>
        </xdr:from>
        <xdr:to>
          <xdr:col>20</xdr:col>
          <xdr:colOff>180975</xdr:colOff>
          <xdr:row>4</xdr:row>
          <xdr:rowOff>295275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1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20</xdr:col>
          <xdr:colOff>9525</xdr:colOff>
          <xdr:row>5</xdr:row>
          <xdr:rowOff>38100</xdr:rowOff>
        </xdr:from>
        <xdr:to>
          <xdr:col>20</xdr:col>
          <xdr:colOff>180975</xdr:colOff>
          <xdr:row>5</xdr:row>
          <xdr:rowOff>295275</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9525</xdr:colOff>
          <xdr:row>5</xdr:row>
          <xdr:rowOff>38100</xdr:rowOff>
        </xdr:from>
        <xdr:to>
          <xdr:col>28</xdr:col>
          <xdr:colOff>180975</xdr:colOff>
          <xdr:row>5</xdr:row>
          <xdr:rowOff>295275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1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9525</xdr:colOff>
          <xdr:row>5</xdr:row>
          <xdr:rowOff>38100</xdr:rowOff>
        </xdr:from>
        <xdr:to>
          <xdr:col>36</xdr:col>
          <xdr:colOff>180975</xdr:colOff>
          <xdr:row>5</xdr:row>
          <xdr:rowOff>295275</xdr:rowOff>
        </xdr:to>
        <xdr:sp macro="" textlink="">
          <xdr:nvSpPr>
            <xdr:cNvPr id="3075" name="Check Box 3" hidden="1">
              <a:extLst>
                <a:ext uri="{63B3BB69-23CF-44E3-9099-C40C66FF867C}">
                  <a14:compatExt spid="_x0000_s3075"/>
                </a:ext>
                <a:ext uri="{FF2B5EF4-FFF2-40B4-BE49-F238E27FC236}">
                  <a16:creationId xmlns:a16="http://schemas.microsoft.com/office/drawing/2014/main" id="{00000000-0008-0000-0100-00000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28</xdr:col>
          <xdr:colOff>9525</xdr:colOff>
          <xdr:row>4</xdr:row>
          <xdr:rowOff>38100</xdr:rowOff>
        </xdr:from>
        <xdr:to>
          <xdr:col>28</xdr:col>
          <xdr:colOff>180975</xdr:colOff>
          <xdr:row>4</xdr:row>
          <xdr:rowOff>295275</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1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36</xdr:col>
          <xdr:colOff>9525</xdr:colOff>
          <xdr:row>4</xdr:row>
          <xdr:rowOff>38100</xdr:rowOff>
        </xdr:from>
        <xdr:to>
          <xdr:col>36</xdr:col>
          <xdr:colOff>180975</xdr:colOff>
          <xdr:row>4</xdr:row>
          <xdr:rowOff>295275</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1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9525</xdr:colOff>
          <xdr:row>4</xdr:row>
          <xdr:rowOff>38100</xdr:rowOff>
        </xdr:from>
        <xdr:to>
          <xdr:col>44</xdr:col>
          <xdr:colOff>180975</xdr:colOff>
          <xdr:row>4</xdr:row>
          <xdr:rowOff>295275</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1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19</xdr:row>
          <xdr:rowOff>38100</xdr:rowOff>
        </xdr:from>
        <xdr:to>
          <xdr:col>0</xdr:col>
          <xdr:colOff>171450</xdr:colOff>
          <xdr:row>19</xdr:row>
          <xdr:rowOff>228600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1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0</xdr:colOff>
          <xdr:row>18</xdr:row>
          <xdr:rowOff>38100</xdr:rowOff>
        </xdr:from>
        <xdr:to>
          <xdr:col>0</xdr:col>
          <xdr:colOff>171450</xdr:colOff>
          <xdr:row>18</xdr:row>
          <xdr:rowOff>228600</xdr:rowOff>
        </xdr:to>
        <xdr:sp macro="" textlink="">
          <xdr:nvSpPr>
            <xdr:cNvPr id="3083" name="Check Box 11" hidden="1">
              <a:extLst>
                <a:ext uri="{63B3BB69-23CF-44E3-9099-C40C66FF867C}">
                  <a14:compatExt spid="_x0000_s3083"/>
                </a:ext>
                <a:ext uri="{FF2B5EF4-FFF2-40B4-BE49-F238E27FC236}">
                  <a16:creationId xmlns:a16="http://schemas.microsoft.com/office/drawing/2014/main" id="{00000000-0008-0000-01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41</xdr:col>
      <xdr:colOff>151087</xdr:colOff>
      <xdr:row>0</xdr:row>
      <xdr:rowOff>216776</xdr:rowOff>
    </xdr:from>
    <xdr:ext cx="1865289" cy="334964"/>
    <xdr:pic>
      <xdr:nvPicPr>
        <xdr:cNvPr id="2" name="Grafik 1">
          <a:extLst>
            <a:ext uri="{FF2B5EF4-FFF2-40B4-BE49-F238E27FC236}">
              <a16:creationId xmlns:a16="http://schemas.microsoft.com/office/drawing/2014/main" id="{E3E39962-2649-4A56-B1A5-B2B3AAF5777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31393087" y="188201"/>
          <a:ext cx="1865289" cy="334964"/>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5</xdr:col>
      <xdr:colOff>679612</xdr:colOff>
      <xdr:row>0</xdr:row>
      <xdr:rowOff>224342</xdr:rowOff>
    </xdr:from>
    <xdr:ext cx="1996849" cy="358589"/>
    <xdr:pic>
      <xdr:nvPicPr>
        <xdr:cNvPr id="2" name="Grafik 1">
          <a:extLst>
            <a:ext uri="{FF2B5EF4-FFF2-40B4-BE49-F238E27FC236}">
              <a16:creationId xmlns:a16="http://schemas.microsoft.com/office/drawing/2014/main" id="{E8DF58C0-A056-4B18-9921-3A9553D714F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188101" y="224342"/>
          <a:ext cx="1996849" cy="358589"/>
        </a:xfrm>
        <a:prstGeom prst="rect">
          <a:avLst/>
        </a:prstGeom>
      </xdr:spPr>
    </xdr:pic>
    <xdr:clientData/>
  </xdr:one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D9DCE-9F48-4170-8C8E-3C2844A58660}">
  <sheetPr>
    <tabColor theme="6"/>
  </sheetPr>
  <dimension ref="B2:B28"/>
  <sheetViews>
    <sheetView showGridLines="0" showRowColHeaders="0" tabSelected="1" workbookViewId="0">
      <selection activeCell="J5" sqref="J5"/>
    </sheetView>
  </sheetViews>
  <sheetFormatPr baseColWidth="10" defaultRowHeight="15"/>
  <cols>
    <col min="2" max="2" width="73.5703125" style="77" customWidth="1"/>
  </cols>
  <sheetData>
    <row r="2" spans="2:2" ht="18.75">
      <c r="B2" s="83" t="s">
        <v>164</v>
      </c>
    </row>
    <row r="4" spans="2:2">
      <c r="B4" s="85" t="s">
        <v>184</v>
      </c>
    </row>
    <row r="5" spans="2:2" ht="141" customHeight="1">
      <c r="B5" s="86" t="s">
        <v>185</v>
      </c>
    </row>
    <row r="7" spans="2:2">
      <c r="B7" s="85" t="s">
        <v>186</v>
      </c>
    </row>
    <row r="8" spans="2:2" ht="133.5" customHeight="1">
      <c r="B8" s="86" t="s">
        <v>195</v>
      </c>
    </row>
    <row r="10" spans="2:2" ht="15.75">
      <c r="B10" s="84" t="s">
        <v>192</v>
      </c>
    </row>
    <row r="11" spans="2:2" ht="30">
      <c r="B11" s="77" t="s">
        <v>190</v>
      </c>
    </row>
    <row r="13" spans="2:2" ht="30">
      <c r="B13" s="77" t="s">
        <v>161</v>
      </c>
    </row>
    <row r="15" spans="2:2" ht="30">
      <c r="B15" s="77" t="s">
        <v>191</v>
      </c>
    </row>
    <row r="17" spans="2:2">
      <c r="B17" s="77" t="s">
        <v>162</v>
      </c>
    </row>
    <row r="18" spans="2:2" ht="45">
      <c r="B18" s="80" t="s">
        <v>163</v>
      </c>
    </row>
    <row r="21" spans="2:2" ht="15.75">
      <c r="B21" s="84" t="s">
        <v>193</v>
      </c>
    </row>
    <row r="22" spans="2:2" ht="45">
      <c r="B22" s="77" t="s">
        <v>158</v>
      </c>
    </row>
    <row r="24" spans="2:2" ht="15.75">
      <c r="B24" s="84" t="s">
        <v>152</v>
      </c>
    </row>
    <row r="25" spans="2:2" ht="45">
      <c r="B25" s="77" t="s">
        <v>157</v>
      </c>
    </row>
    <row r="27" spans="2:2" ht="15.75">
      <c r="B27" s="84" t="s">
        <v>156</v>
      </c>
    </row>
    <row r="28" spans="2:2" ht="45">
      <c r="B28" s="77" t="s">
        <v>194</v>
      </c>
    </row>
  </sheetData>
  <sheetProtection algorithmName="SHA-512" hashValue="ASEUy3eqX5pBnyShFtGyqugDlvWywnTwH6vbj2j80378qgBLium9VIx5hucYQfKC2u/krr/YurrMYVYt+4mTPw==" saltValue="XZVqSgdD0lO2maIQo0A4+Q==" spinCount="100000" sheet="1" objects="1" scenarios="1"/>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I45"/>
  <sheetViews>
    <sheetView showGridLines="0" showRowColHeaders="0" zoomScale="115" zoomScaleNormal="115" zoomScaleSheetLayoutView="98" workbookViewId="0">
      <selection activeCell="D29" sqref="D29"/>
    </sheetView>
  </sheetViews>
  <sheetFormatPr baseColWidth="10" defaultColWidth="11.42578125" defaultRowHeight="16.899999999999999" customHeight="1"/>
  <cols>
    <col min="1" max="1" width="3.5703125" style="2" customWidth="1"/>
    <col min="2" max="2" width="24.28515625" style="2" customWidth="1"/>
    <col min="3" max="3" width="32.42578125" style="2" customWidth="1"/>
    <col min="4" max="4" width="21.28515625" style="2" customWidth="1"/>
    <col min="5" max="5" width="10.85546875" style="2" customWidth="1"/>
    <col min="6" max="6" width="3.5703125" style="2" customWidth="1"/>
    <col min="7" max="7" width="70.85546875" style="2" customWidth="1"/>
    <col min="8" max="8" width="11.28515625" style="2" hidden="1" customWidth="1"/>
    <col min="9" max="9" width="5.140625" style="2" hidden="1" customWidth="1"/>
    <col min="10" max="12" width="11.42578125" style="2"/>
    <col min="13" max="13" width="17.7109375" style="2" customWidth="1"/>
    <col min="14" max="16384" width="11.42578125" style="2"/>
  </cols>
  <sheetData>
    <row r="1" spans="2:9" ht="42" customHeight="1">
      <c r="B1" s="100" t="s">
        <v>125</v>
      </c>
      <c r="C1" s="100"/>
      <c r="D1" s="100"/>
      <c r="E1" s="88"/>
    </row>
    <row r="2" spans="2:9" ht="16.5" customHeight="1">
      <c r="B2" s="11" t="s">
        <v>123</v>
      </c>
      <c r="G2" s="75" t="s">
        <v>27</v>
      </c>
    </row>
    <row r="3" spans="2:9" ht="16.899999999999999" customHeight="1">
      <c r="B3" s="3" t="s">
        <v>160</v>
      </c>
      <c r="C3" s="101"/>
      <c r="D3" s="102"/>
      <c r="E3" s="103"/>
      <c r="G3" s="76" t="str">
        <f>IF(LEN(C3)&gt;5, "OK", "Bitte Vor UND Nachname angeben")</f>
        <v>Bitte Vor UND Nachname angeben</v>
      </c>
    </row>
    <row r="4" spans="2:9" ht="16.899999999999999" customHeight="1">
      <c r="B4" s="3" t="s">
        <v>21</v>
      </c>
      <c r="C4" s="101"/>
      <c r="D4" s="102"/>
      <c r="E4" s="103"/>
      <c r="G4" s="76" t="str">
        <f>IF(LEN(C4)&gt;9, "OK", "Bitte Straße, PLZ und Ort angeben")</f>
        <v>Bitte Straße, PLZ und Ort angeben</v>
      </c>
    </row>
    <row r="5" spans="2:9" ht="16.899999999999999" customHeight="1">
      <c r="B5" s="3" t="s">
        <v>20</v>
      </c>
      <c r="C5" s="101"/>
      <c r="D5" s="102"/>
      <c r="E5" s="103"/>
      <c r="G5" s="76" t="str">
        <f>IF(AND(MOD(_xlfn.DECIMAL(C5,13),11)=0,C5&gt;1000111110),"OK - Vorbehaltlich Zahlendreher","nicht gültig oder nicht eingegeben!")</f>
        <v>nicht gültig oder nicht eingegeben!</v>
      </c>
    </row>
    <row r="6" spans="2:9" ht="16.899999999999999" customHeight="1">
      <c r="B6" s="3" t="s">
        <v>22</v>
      </c>
      <c r="C6" s="104"/>
      <c r="D6" s="105"/>
      <c r="E6" s="106"/>
      <c r="G6" s="76" t="str">
        <f>IF(LEN(C6)&gt;7,"OK - vorbehaltlich Tippfehler", "Bitte eine Telefonnummer inkl. Ländervorwahl im Format '+43 000 12345678 eingeben")</f>
        <v>Bitte eine Telefonnummer inkl. Ländervorwahl im Format '+43 000 12345678 eingeben</v>
      </c>
      <c r="H6" s="2" t="s">
        <v>28</v>
      </c>
      <c r="I6" s="2" t="s">
        <v>29</v>
      </c>
    </row>
    <row r="7" spans="2:9" ht="16.899999999999999" customHeight="1">
      <c r="B7" s="3" t="s">
        <v>23</v>
      </c>
      <c r="C7" s="107"/>
      <c r="D7" s="102"/>
      <c r="E7" s="103"/>
      <c r="G7" s="76" t="str">
        <f>IF(SUM(H7:I7)=2,"OK - vorbehaltlich Tippfehler", "E-Mail Adresse nicht gültig!")</f>
        <v>E-Mail Adresse nicht gültig!</v>
      </c>
      <c r="H7" s="2">
        <f>IF(ISERROR(FIND(H6,$C$7)),0,1)</f>
        <v>0</v>
      </c>
      <c r="I7" s="2">
        <f>IF(ISERROR(FIND(I6,$C$7)),0,1)</f>
        <v>0</v>
      </c>
    </row>
    <row r="8" spans="2:9" ht="8.25" customHeight="1">
      <c r="C8" s="4"/>
      <c r="D8" s="4"/>
      <c r="E8" s="4"/>
      <c r="G8" s="76"/>
    </row>
    <row r="9" spans="2:9" ht="16.899999999999999" customHeight="1">
      <c r="B9" s="71" t="s">
        <v>159</v>
      </c>
      <c r="C9" s="89"/>
      <c r="D9" s="89"/>
      <c r="E9" s="89"/>
      <c r="G9" s="76" t="str">
        <f>IF(LEN(C9)&gt;5, "OK", "Bitte Vor UND Nachname angeben")</f>
        <v>Bitte Vor UND Nachname angeben</v>
      </c>
    </row>
    <row r="10" spans="2:9" ht="16.899999999999999" customHeight="1">
      <c r="B10" s="71" t="s">
        <v>178</v>
      </c>
      <c r="C10" s="89" t="s">
        <v>0</v>
      </c>
      <c r="D10" s="89"/>
      <c r="E10" s="89"/>
      <c r="G10" s="76" t="str">
        <f>IF(C10&lt;&gt;"Funktion/Tätigkeit auswählen","OK","Bitte Hauptfunktion auswählen")</f>
        <v>OK</v>
      </c>
      <c r="H10" s="2" t="s">
        <v>153</v>
      </c>
      <c r="I10" s="2" t="s">
        <v>154</v>
      </c>
    </row>
    <row r="11" spans="2:9" ht="16.899999999999999" customHeight="1">
      <c r="B11" s="71" t="s">
        <v>145</v>
      </c>
      <c r="C11" s="89"/>
      <c r="D11" s="89"/>
      <c r="E11" s="89"/>
      <c r="G11" s="76" t="str">
        <f>IF(SUM(H11:I11)&gt;1,"OK - vorbehaltlich Tippfehler", "Bitte den Verein in () anageben.")</f>
        <v>Bitte den Verein in () anageben.</v>
      </c>
      <c r="H11" s="2">
        <f>IF(ISERROR(FIND(H10,$C$11)),0,1)</f>
        <v>0</v>
      </c>
      <c r="I11" s="2">
        <f>IF(ISERROR(FIND(I10,$C$11)),0,1)</f>
        <v>0</v>
      </c>
    </row>
    <row r="12" spans="2:9" ht="16.899999999999999" customHeight="1">
      <c r="B12" s="71" t="s">
        <v>188</v>
      </c>
      <c r="C12" s="108"/>
      <c r="D12" s="108"/>
      <c r="E12" s="108"/>
      <c r="G12" s="76"/>
    </row>
    <row r="13" spans="2:9" ht="16.899999999999999" customHeight="1">
      <c r="B13" s="71" t="s">
        <v>189</v>
      </c>
      <c r="C13" s="108"/>
      <c r="D13" s="108"/>
      <c r="E13" s="108"/>
      <c r="G13" s="76"/>
    </row>
    <row r="14" spans="2:9" ht="16.899999999999999" customHeight="1">
      <c r="B14" s="71" t="s">
        <v>177</v>
      </c>
      <c r="C14" s="109">
        <f>(_xlfn.DAYS(C13, C12))+1</f>
        <v>1</v>
      </c>
      <c r="D14" s="110"/>
      <c r="E14" s="111"/>
      <c r="G14" s="76"/>
      <c r="H14" s="82"/>
    </row>
    <row r="15" spans="2:9" ht="16.899999999999999" customHeight="1">
      <c r="B15" s="71" t="s">
        <v>26</v>
      </c>
      <c r="C15" s="89"/>
      <c r="D15" s="89"/>
      <c r="E15" s="89"/>
      <c r="G15" s="76" t="str">
        <f>IF(C15&gt;C14, "Es dürfen nicht mehr Einsatz- als Veranstaltungstage eingetragen werden!", "OK - vorbehaltlich Prüfung")</f>
        <v>OK - vorbehaltlich Prüfung</v>
      </c>
    </row>
    <row r="16" spans="2:9" ht="16.899999999999999" customHeight="1">
      <c r="B16" s="71" t="s">
        <v>150</v>
      </c>
      <c r="C16" s="89">
        <v>0</v>
      </c>
      <c r="D16" s="89"/>
      <c r="E16" s="89"/>
      <c r="G16" s="76" t="str">
        <f>IF(OR(C16=0,C16="Anzahl ausgebildeter Personen"),"OK","Teilnehmerliste mit Helfern/Auszubildenden verpflichtend auszufüllen samt Unterschriften")</f>
        <v>OK</v>
      </c>
    </row>
    <row r="17" spans="2:7" ht="10.5" customHeight="1">
      <c r="G17" s="76"/>
    </row>
    <row r="18" spans="2:7" ht="16.899999999999999" customHeight="1">
      <c r="B18" s="5" t="s">
        <v>1</v>
      </c>
      <c r="G18" s="76"/>
    </row>
    <row r="19" spans="2:7" ht="16.899999999999999" customHeight="1">
      <c r="B19" s="30" t="s">
        <v>119</v>
      </c>
      <c r="C19" s="97" t="s">
        <v>120</v>
      </c>
      <c r="D19" s="98"/>
      <c r="E19" s="9" t="s">
        <v>121</v>
      </c>
      <c r="G19" s="76"/>
    </row>
    <row r="20" spans="2:7" ht="34.5" customHeight="1">
      <c r="B20" s="27" t="s">
        <v>155</v>
      </c>
      <c r="C20" s="112" t="s">
        <v>187</v>
      </c>
      <c r="D20" s="112"/>
      <c r="E20" s="28">
        <f>'Tatsächliche Reisekosten'!AX17</f>
        <v>0</v>
      </c>
      <c r="G20" s="76"/>
    </row>
    <row r="21" spans="2:7" ht="23.25" customHeight="1">
      <c r="B21" s="27" t="s">
        <v>151</v>
      </c>
      <c r="C21" s="96" t="s">
        <v>118</v>
      </c>
      <c r="D21" s="96"/>
      <c r="E21" s="79">
        <v>0</v>
      </c>
      <c r="G21" s="76" t="str">
        <f>IF(E21&gt;0,"Ticket bitte als Foto oder Original übermitteln.","")</f>
        <v/>
      </c>
    </row>
    <row r="22" spans="2:7" ht="23.25" customHeight="1">
      <c r="B22" s="27" t="s">
        <v>151</v>
      </c>
      <c r="C22" s="96" t="s">
        <v>118</v>
      </c>
      <c r="D22" s="96"/>
      <c r="E22" s="79">
        <v>0</v>
      </c>
      <c r="G22" s="76" t="str">
        <f>IF(E22&gt;0,"Ticket bitte als Foto oder Original übermitteln.","")</f>
        <v/>
      </c>
    </row>
    <row r="23" spans="2:7" ht="23.25" customHeight="1">
      <c r="B23" s="27" t="s">
        <v>151</v>
      </c>
      <c r="C23" s="96" t="s">
        <v>118</v>
      </c>
      <c r="D23" s="96"/>
      <c r="E23" s="79">
        <v>0</v>
      </c>
      <c r="G23" s="76" t="str">
        <f>IF(E23&gt;0,"Ticket bitte als Foto oder Original übermitteln.","")</f>
        <v/>
      </c>
    </row>
    <row r="24" spans="2:7" ht="23.25" customHeight="1">
      <c r="B24" s="27" t="s">
        <v>151</v>
      </c>
      <c r="C24" s="96" t="s">
        <v>118</v>
      </c>
      <c r="D24" s="96"/>
      <c r="E24" s="79">
        <v>0</v>
      </c>
      <c r="G24" s="76" t="str">
        <f>IF(E24&gt;0,"Ticket bitte als Foto oder Original übermitteln.","")</f>
        <v/>
      </c>
    </row>
    <row r="25" spans="2:7" ht="16.899999999999999" customHeight="1">
      <c r="B25" s="11" t="s">
        <v>122</v>
      </c>
      <c r="D25" s="9" t="s">
        <v>10</v>
      </c>
      <c r="E25" s="32">
        <f>SUM(E18:E24)</f>
        <v>0</v>
      </c>
      <c r="G25" s="76"/>
    </row>
    <row r="26" spans="2:7" ht="6.75" customHeight="1">
      <c r="G26" s="76"/>
    </row>
    <row r="27" spans="2:7" ht="30.75" customHeight="1">
      <c r="B27" s="7" t="s">
        <v>124</v>
      </c>
      <c r="C27" s="273" t="str" cm="1">
        <f t="array" ref="C27">IF(SUMPRODUCT(COUNTIF(B29:B35,'Tatsächliche Reisekosten'!A9:C16))+SUMPRODUCT(COUNTIF(B29:B35,'Tatsächliche Reisekosten'!A9:C16))+2*SUMPRODUCT(COUNTIF(B29:B35,'Tatsächliche Reisekosten'!A9:C16))&gt;COUNTA(B29:B35,'Tatsächliche Reisekosten'!A9:C16),"ACHTUNG - Ehrenamtspauschale und tatsächliche Reisekosten dürfen nicht an gleichen Tagen abgerechnet werden.",".")</f>
        <v>.</v>
      </c>
      <c r="D27" s="273"/>
      <c r="E27" s="273"/>
      <c r="G27" s="274" t="str">
        <f>IF(C27=".","OK - Bitte darauf achten, dass an den angegeben Tagen keine tatsächlichen Reisekosten abgerechnet werden.","Ehrenamtspauschale als Vorbereitungstage angeben!")</f>
        <v>OK - Bitte darauf achten, dass an den angegeben Tagen keine tatsächlichen Reisekosten abgerechnet werden.</v>
      </c>
    </row>
    <row r="28" spans="2:7" ht="16.899999999999999" customHeight="1">
      <c r="B28" s="30" t="s">
        <v>4</v>
      </c>
      <c r="C28" s="9" t="s">
        <v>5</v>
      </c>
      <c r="D28" s="9" t="s">
        <v>6</v>
      </c>
      <c r="E28" s="9" t="s">
        <v>121</v>
      </c>
      <c r="G28" s="76"/>
    </row>
    <row r="29" spans="2:7" ht="16.899999999999999" customHeight="1">
      <c r="B29" s="25"/>
      <c r="C29" s="24" t="s">
        <v>0</v>
      </c>
      <c r="D29" s="26"/>
      <c r="E29" s="29">
        <f>VLOOKUP(C29,Auswahlen!$F$2:$J$9,5,FALSE)</f>
        <v>30</v>
      </c>
      <c r="G29" s="76" t="str">
        <f>IF(C29="Vermesser in Ausbildungsfunktion","Teilnehmerliste mit Helfern/Auszubildenden verpflichtend auszufüllen samt Unterschriften","-")</f>
        <v>-</v>
      </c>
    </row>
    <row r="30" spans="2:7" ht="16.899999999999999" customHeight="1">
      <c r="B30" s="25"/>
      <c r="C30" s="24" t="s">
        <v>25</v>
      </c>
      <c r="D30" s="26"/>
      <c r="E30" s="29">
        <f>VLOOKUP(C30,Auswahlen!$F$2:$J$9,5,FALSE)</f>
        <v>0</v>
      </c>
      <c r="G30" s="76" t="str">
        <f t="shared" ref="G30:G35" si="0">IF(C30="Vermesser in Ausbildungsfunktion","Teilnehmerliste verpflichtend auszufüllen samt Unterschriften","-")</f>
        <v>-</v>
      </c>
    </row>
    <row r="31" spans="2:7" ht="16.899999999999999" customHeight="1">
      <c r="B31" s="25"/>
      <c r="C31" s="24" t="s">
        <v>25</v>
      </c>
      <c r="D31" s="26"/>
      <c r="E31" s="29">
        <f>VLOOKUP(C31,Auswahlen!$F$2:$J$9,5,FALSE)</f>
        <v>0</v>
      </c>
      <c r="G31" s="76" t="str">
        <f t="shared" si="0"/>
        <v>-</v>
      </c>
    </row>
    <row r="32" spans="2:7" ht="16.899999999999999" customHeight="1">
      <c r="B32" s="26"/>
      <c r="C32" s="24" t="s">
        <v>25</v>
      </c>
      <c r="D32" s="26"/>
      <c r="E32" s="29">
        <f>VLOOKUP(C32,Auswahlen!$F$2:$J$9,5,FALSE)</f>
        <v>0</v>
      </c>
      <c r="G32" s="76" t="str">
        <f t="shared" si="0"/>
        <v>-</v>
      </c>
    </row>
    <row r="33" spans="2:7" ht="16.899999999999999" customHeight="1">
      <c r="B33" s="25"/>
      <c r="C33" s="24" t="s">
        <v>25</v>
      </c>
      <c r="D33" s="26"/>
      <c r="E33" s="29">
        <f>VLOOKUP(C33,Auswahlen!$F$2:$J$9,5,FALSE)</f>
        <v>0</v>
      </c>
      <c r="G33" s="76" t="str">
        <f t="shared" si="0"/>
        <v>-</v>
      </c>
    </row>
    <row r="34" spans="2:7" ht="16.899999999999999" customHeight="1">
      <c r="B34" s="26"/>
      <c r="C34" s="24" t="s">
        <v>25</v>
      </c>
      <c r="D34" s="26"/>
      <c r="E34" s="29">
        <f>VLOOKUP(C34,Auswahlen!$F$2:$J$9,5,FALSE)</f>
        <v>0</v>
      </c>
      <c r="G34" s="76" t="str">
        <f t="shared" si="0"/>
        <v>-</v>
      </c>
    </row>
    <row r="35" spans="2:7" ht="16.899999999999999" customHeight="1">
      <c r="B35" s="26"/>
      <c r="C35" s="24" t="s">
        <v>25</v>
      </c>
      <c r="D35" s="26"/>
      <c r="E35" s="29">
        <f>VLOOKUP(C35,Auswahlen!$F$2:$J$9,5,FALSE)</f>
        <v>0</v>
      </c>
      <c r="G35" s="76" t="str">
        <f t="shared" si="0"/>
        <v>-</v>
      </c>
    </row>
    <row r="36" spans="2:7" ht="16.899999999999999" customHeight="1">
      <c r="B36" s="8"/>
      <c r="C36" s="8"/>
      <c r="D36" s="9" t="s">
        <v>10</v>
      </c>
      <c r="E36" s="32">
        <f>SUM(E29:E35)</f>
        <v>30</v>
      </c>
      <c r="G36" s="76"/>
    </row>
    <row r="37" spans="2:7" ht="6.75" customHeight="1" thickBot="1">
      <c r="B37" s="8"/>
      <c r="C37" s="8"/>
      <c r="D37" s="8"/>
      <c r="E37" s="31"/>
      <c r="G37" s="76"/>
    </row>
    <row r="38" spans="2:7" ht="16.5" customHeight="1" thickBot="1">
      <c r="B38" s="90" t="s">
        <v>147</v>
      </c>
      <c r="C38" s="91"/>
      <c r="D38" s="92"/>
      <c r="E38" s="78">
        <f>E36+E25</f>
        <v>30</v>
      </c>
      <c r="G38" s="76"/>
    </row>
    <row r="39" spans="2:7" ht="8.25" customHeight="1">
      <c r="B39" s="8"/>
      <c r="C39" s="8"/>
      <c r="D39" s="8"/>
      <c r="E39" s="31"/>
      <c r="G39" s="76"/>
    </row>
    <row r="40" spans="2:7" ht="16.899999999999999" customHeight="1">
      <c r="B40" s="5" t="s">
        <v>2</v>
      </c>
      <c r="G40" s="76"/>
    </row>
    <row r="41" spans="2:7" ht="16.899999999999999" customHeight="1">
      <c r="B41" s="6" t="s">
        <v>102</v>
      </c>
      <c r="C41" s="93"/>
      <c r="D41" s="94"/>
      <c r="E41" s="95"/>
      <c r="G41" s="76"/>
    </row>
    <row r="42" spans="2:7" ht="16.899999999999999" customHeight="1">
      <c r="B42" s="6" t="s">
        <v>101</v>
      </c>
      <c r="C42" s="93"/>
      <c r="D42" s="94"/>
      <c r="E42" s="95"/>
      <c r="G42" s="76"/>
    </row>
    <row r="43" spans="2:7" ht="9" customHeight="1">
      <c r="B43" s="23"/>
      <c r="G43" s="76"/>
    </row>
    <row r="44" spans="2:7" ht="16.899999999999999" customHeight="1">
      <c r="B44" s="2" t="s">
        <v>11</v>
      </c>
      <c r="C44" s="10" t="s">
        <v>12</v>
      </c>
      <c r="D44" s="99"/>
      <c r="E44" s="99"/>
      <c r="G44" s="76"/>
    </row>
    <row r="45" spans="2:7" ht="16.899999999999999" customHeight="1">
      <c r="B45" s="87"/>
      <c r="D45" s="99"/>
      <c r="E45" s="99"/>
      <c r="G45" s="76"/>
    </row>
  </sheetData>
  <sheetProtection algorithmName="SHA-512" hashValue="V4f1JXi986Rrv5Dh6e6xXF900klXK5f10AGCu+n3iPPv3KVZh7bNcMTDiXaW1YKaZzmI6woFcNgJQks5BhhodQ==" saltValue="FItmKALMdgMVAjmFCLXPRw==" spinCount="100000" sheet="1" selectLockedCells="1"/>
  <mergeCells count="25">
    <mergeCell ref="D44:E45"/>
    <mergeCell ref="B1:D1"/>
    <mergeCell ref="C9:E9"/>
    <mergeCell ref="C10:E10"/>
    <mergeCell ref="C11:E11"/>
    <mergeCell ref="C15:E15"/>
    <mergeCell ref="C3:E3"/>
    <mergeCell ref="C4:E4"/>
    <mergeCell ref="C6:E6"/>
    <mergeCell ref="C7:E7"/>
    <mergeCell ref="C13:E13"/>
    <mergeCell ref="C12:E12"/>
    <mergeCell ref="C5:E5"/>
    <mergeCell ref="C14:E14"/>
    <mergeCell ref="C42:E42"/>
    <mergeCell ref="C20:D20"/>
    <mergeCell ref="C16:E16"/>
    <mergeCell ref="B38:D38"/>
    <mergeCell ref="C41:E41"/>
    <mergeCell ref="C21:D21"/>
    <mergeCell ref="C22:D22"/>
    <mergeCell ref="C24:D24"/>
    <mergeCell ref="C19:D19"/>
    <mergeCell ref="C23:D23"/>
    <mergeCell ref="C27:E27"/>
  </mergeCells>
  <phoneticPr fontId="3" type="noConversion"/>
  <conditionalFormatting sqref="B29:B35">
    <cfRule type="duplicateValues" dxfId="2" priority="3"/>
  </conditionalFormatting>
  <conditionalFormatting sqref="C27:E27">
    <cfRule type="beginsWith" dxfId="1" priority="2" operator="beginsWith" text="ACHTUNG">
      <formula>LEFT(C27,LEN("ACHTUNG"))="ACHTUNG"</formula>
    </cfRule>
  </conditionalFormatting>
  <conditionalFormatting sqref="C14:E14">
    <cfRule type="cellIs" dxfId="0" priority="1" operator="lessThan">
      <formula>1</formula>
    </cfRule>
  </conditionalFormatting>
  <pageMargins left="0.7" right="0.3" top="0.70833333333333337" bottom="0.78749999999999998" header="0.51180555555555551" footer="0.52"/>
  <pageSetup paperSize="9" scale="97" firstPageNumber="0" orientation="portrait" horizontalDpi="300" verticalDpi="300" r:id="rId1"/>
  <headerFooter alignWithMargins="0">
    <oddHeader>&amp;R&amp;G</oddHeader>
    <oddFooter>&amp;R&amp;D</oddFooter>
  </headerFooter>
  <rowBreaks count="1" manualBreakCount="1">
    <brk id="47" min="1" max="4" man="1"/>
  </rowBreaks>
  <legacyDrawingHF r:id="rId2"/>
  <extLst>
    <ext xmlns:x14="http://schemas.microsoft.com/office/spreadsheetml/2009/9/main" uri="{CCE6A557-97BC-4b89-ADB6-D9C93CAAB3DF}">
      <x14:dataValidations xmlns:xm="http://schemas.microsoft.com/office/excel/2006/main" count="3">
        <x14:dataValidation type="list" allowBlank="1" showInputMessage="1" showErrorMessage="1" xr:uid="{52556C5B-36EC-4E15-99A3-B9AFB74C556F}">
          <x14:formula1>
            <xm:f>Auswahlen!$F$2:$F$9</xm:f>
          </x14:formula1>
          <xm:sqref>C10:E10 C29:C35</xm:sqref>
        </x14:dataValidation>
        <x14:dataValidation type="list" allowBlank="1" showInputMessage="1" showErrorMessage="1" xr:uid="{E34ABFF1-8999-4791-A7AA-6641E7DBFB6E}">
          <x14:formula1>
            <xm:f>Auswahlen!$I$2:$I$12</xm:f>
          </x14:formula1>
          <xm:sqref>C15:E15</xm:sqref>
        </x14:dataValidation>
        <x14:dataValidation type="list" allowBlank="1" showInputMessage="1" showErrorMessage="1" xr:uid="{C52FCE7B-16AA-49E5-ACC2-9982EE296F49}">
          <x14:formula1>
            <xm:f>Auswahlen!$S$1:$S$27</xm:f>
          </x14:formula1>
          <xm:sqref>C16:E16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281997-C209-4EF7-9D37-9E706748C25E}">
  <dimension ref="A1:BL71"/>
  <sheetViews>
    <sheetView showGridLines="0" showRowColHeaders="0" showZeros="0" showRuler="0" zoomScaleNormal="100" zoomScaleSheetLayoutView="85" zoomScalePageLayoutView="70" workbookViewId="0">
      <selection activeCell="A16" sqref="A16:C16"/>
    </sheetView>
  </sheetViews>
  <sheetFormatPr baseColWidth="10" defaultRowHeight="11.25"/>
  <cols>
    <col min="1" max="2" width="2.7109375" style="12" customWidth="1"/>
    <col min="3" max="3" width="3.7109375" style="12" customWidth="1"/>
    <col min="4" max="53" width="2.7109375" style="12" customWidth="1"/>
    <col min="54" max="59" width="2.7109375" style="12" hidden="1" customWidth="1"/>
    <col min="60" max="60" width="11.42578125" style="12" hidden="1" customWidth="1"/>
    <col min="61" max="63" width="2.7109375" style="12" hidden="1" customWidth="1"/>
    <col min="64" max="64" width="8.42578125" style="12" hidden="1" customWidth="1"/>
    <col min="65" max="16384" width="11.42578125" style="12"/>
  </cols>
  <sheetData>
    <row r="1" spans="1:64" ht="35.1" customHeight="1">
      <c r="A1" s="213" t="s">
        <v>97</v>
      </c>
      <c r="B1" s="214"/>
      <c r="C1" s="214"/>
      <c r="D1" s="214"/>
      <c r="E1" s="214"/>
      <c r="F1" s="214"/>
      <c r="G1" s="214"/>
      <c r="H1" s="214"/>
      <c r="I1" s="214"/>
      <c r="J1" s="214"/>
      <c r="K1" s="214"/>
      <c r="L1" s="214"/>
      <c r="M1" s="214"/>
      <c r="N1" s="214"/>
      <c r="O1" s="214"/>
      <c r="P1" s="214"/>
      <c r="Q1" s="214"/>
      <c r="R1" s="214"/>
      <c r="S1" s="214"/>
      <c r="T1" s="214"/>
      <c r="U1" s="214"/>
      <c r="V1" s="214"/>
      <c r="W1" s="214"/>
      <c r="X1" s="214"/>
      <c r="Y1" s="214"/>
      <c r="Z1" s="214"/>
      <c r="AA1" s="214"/>
      <c r="AB1" s="214"/>
      <c r="AC1" s="214"/>
      <c r="AD1" s="214"/>
      <c r="AE1" s="214"/>
      <c r="AF1" s="214"/>
      <c r="AG1" s="214"/>
      <c r="AH1" s="214"/>
      <c r="AI1" s="214"/>
      <c r="AJ1" s="214"/>
      <c r="AK1" s="214"/>
      <c r="AL1" s="214"/>
      <c r="AM1" s="214"/>
      <c r="AN1" s="214"/>
      <c r="AO1" s="214"/>
      <c r="AP1" s="214"/>
      <c r="AQ1" s="214"/>
      <c r="AR1" s="214"/>
      <c r="AS1" s="214"/>
      <c r="AT1" s="214"/>
      <c r="AU1" s="215"/>
      <c r="AV1" s="215"/>
      <c r="AW1" s="215"/>
      <c r="AX1" s="215"/>
      <c r="AY1" s="215"/>
      <c r="AZ1" s="215"/>
    </row>
    <row r="2" spans="1:64" ht="15" customHeight="1" thickBot="1">
      <c r="A2" s="216" t="s">
        <v>96</v>
      </c>
      <c r="B2" s="216"/>
      <c r="C2" s="216"/>
      <c r="D2" s="216"/>
      <c r="E2" s="216"/>
      <c r="F2" s="216"/>
      <c r="G2" s="216"/>
      <c r="H2" s="216"/>
      <c r="I2" s="216"/>
      <c r="J2" s="216"/>
      <c r="K2" s="216"/>
      <c r="L2" s="216"/>
      <c r="M2" s="216"/>
      <c r="N2" s="216"/>
      <c r="O2" s="216"/>
      <c r="P2" s="216"/>
      <c r="Q2" s="216"/>
      <c r="R2" s="216"/>
      <c r="S2" s="216"/>
      <c r="T2" s="216"/>
      <c r="U2" s="216"/>
      <c r="V2" s="216"/>
      <c r="W2" s="216"/>
      <c r="X2" s="216"/>
      <c r="Y2" s="216"/>
      <c r="Z2" s="216"/>
      <c r="AA2" s="216"/>
      <c r="AB2" s="216"/>
      <c r="AC2" s="216"/>
      <c r="AD2" s="216"/>
      <c r="AE2" s="216"/>
      <c r="AF2" s="216"/>
      <c r="AG2" s="216"/>
      <c r="AH2" s="216"/>
      <c r="AI2" s="216"/>
      <c r="AJ2" s="216"/>
      <c r="AK2" s="216"/>
      <c r="AL2" s="216"/>
      <c r="AM2" s="216"/>
      <c r="AN2" s="216"/>
      <c r="AO2" s="216"/>
      <c r="AP2" s="216"/>
      <c r="AQ2" s="216"/>
      <c r="AR2" s="216"/>
      <c r="AS2" s="216"/>
      <c r="AT2" s="216"/>
      <c r="AU2" s="215"/>
      <c r="AV2" s="215"/>
      <c r="AW2" s="215"/>
      <c r="AX2" s="215"/>
      <c r="AY2" s="215"/>
      <c r="AZ2" s="215"/>
    </row>
    <row r="3" spans="1:64" ht="20.100000000000001" customHeight="1">
      <c r="A3" s="177" t="s">
        <v>95</v>
      </c>
      <c r="B3" s="140"/>
      <c r="C3" s="140"/>
      <c r="D3" s="140"/>
      <c r="E3" s="140"/>
      <c r="F3" s="140"/>
      <c r="G3" s="140"/>
      <c r="H3" s="178"/>
      <c r="I3" s="136">
        <f>Abrechnungsformular!C3</f>
        <v>0</v>
      </c>
      <c r="J3" s="137"/>
      <c r="K3" s="137"/>
      <c r="L3" s="137"/>
      <c r="M3" s="137"/>
      <c r="N3" s="137"/>
      <c r="O3" s="137"/>
      <c r="P3" s="137"/>
      <c r="Q3" s="137"/>
      <c r="R3" s="137"/>
      <c r="S3" s="137"/>
      <c r="T3" s="137"/>
      <c r="U3" s="137"/>
      <c r="V3" s="137"/>
      <c r="W3" s="137"/>
      <c r="X3" s="137"/>
      <c r="Y3" s="137"/>
      <c r="Z3" s="137"/>
      <c r="AA3" s="137"/>
      <c r="AB3" s="137"/>
      <c r="AC3" s="137"/>
      <c r="AD3" s="137"/>
      <c r="AE3" s="138"/>
      <c r="AF3" s="139" t="s">
        <v>94</v>
      </c>
      <c r="AG3" s="140"/>
      <c r="AH3" s="140"/>
      <c r="AI3" s="140"/>
      <c r="AJ3" s="140"/>
      <c r="AK3" s="140"/>
      <c r="AL3" s="140"/>
      <c r="AM3" s="140"/>
      <c r="AN3" s="140"/>
      <c r="AO3" s="113">
        <f>Abrechnungsformular!C5</f>
        <v>0</v>
      </c>
      <c r="AP3" s="114"/>
      <c r="AQ3" s="114"/>
      <c r="AR3" s="114"/>
      <c r="AS3" s="114"/>
      <c r="AT3" s="114"/>
      <c r="AU3" s="114"/>
      <c r="AV3" s="114"/>
      <c r="AW3" s="114"/>
      <c r="AX3" s="114"/>
      <c r="AY3" s="114"/>
      <c r="AZ3" s="115"/>
    </row>
    <row r="4" spans="1:64" ht="20.100000000000001" customHeight="1">
      <c r="A4" s="179" t="s">
        <v>93</v>
      </c>
      <c r="B4" s="165"/>
      <c r="C4" s="165"/>
      <c r="D4" s="165"/>
      <c r="E4" s="165"/>
      <c r="F4" s="165"/>
      <c r="G4" s="165"/>
      <c r="H4" s="142"/>
      <c r="I4" s="167">
        <f>Abrechnungsformular!C4</f>
        <v>0</v>
      </c>
      <c r="J4" s="168"/>
      <c r="K4" s="168"/>
      <c r="L4" s="168"/>
      <c r="M4" s="168"/>
      <c r="N4" s="168"/>
      <c r="O4" s="168"/>
      <c r="P4" s="168"/>
      <c r="Q4" s="168"/>
      <c r="R4" s="168"/>
      <c r="S4" s="168"/>
      <c r="T4" s="168"/>
      <c r="U4" s="168"/>
      <c r="V4" s="168"/>
      <c r="W4" s="168"/>
      <c r="X4" s="168"/>
      <c r="Y4" s="168"/>
      <c r="Z4" s="168"/>
      <c r="AA4" s="168"/>
      <c r="AB4" s="168"/>
      <c r="AC4" s="168"/>
      <c r="AD4" s="168"/>
      <c r="AE4" s="168"/>
      <c r="AF4" s="168"/>
      <c r="AG4" s="168"/>
      <c r="AH4" s="168"/>
      <c r="AI4" s="168"/>
      <c r="AJ4" s="168"/>
      <c r="AK4" s="168"/>
      <c r="AL4" s="168"/>
      <c r="AM4" s="169"/>
      <c r="AN4" s="141" t="s">
        <v>92</v>
      </c>
      <c r="AO4" s="165"/>
      <c r="AP4" s="165"/>
      <c r="AQ4" s="143" t="str">
        <f>VLOOKUP(BI4,BK4:BL15,2,FALSE)</f>
        <v>Jänner</v>
      </c>
      <c r="AR4" s="144"/>
      <c r="AS4" s="144"/>
      <c r="AT4" s="144"/>
      <c r="AU4" s="166"/>
      <c r="AV4" s="141" t="s">
        <v>91</v>
      </c>
      <c r="AW4" s="142"/>
      <c r="AX4" s="143">
        <f>YEAR(BH4)</f>
        <v>1900</v>
      </c>
      <c r="AY4" s="144"/>
      <c r="AZ4" s="145"/>
      <c r="BH4" s="81">
        <f>Abrechnungsformular!C12</f>
        <v>0</v>
      </c>
      <c r="BI4" s="12">
        <f>MONTH(BH4)</f>
        <v>1</v>
      </c>
      <c r="BK4" s="12">
        <v>1</v>
      </c>
      <c r="BL4" s="12" t="s">
        <v>165</v>
      </c>
    </row>
    <row r="5" spans="1:64" ht="24.95" customHeight="1">
      <c r="A5" s="155" t="s">
        <v>90</v>
      </c>
      <c r="B5" s="156"/>
      <c r="C5" s="156"/>
      <c r="D5" s="156"/>
      <c r="E5" s="156"/>
      <c r="F5" s="156"/>
      <c r="G5" s="156"/>
      <c r="H5" s="156"/>
      <c r="I5" s="156"/>
      <c r="J5" s="156"/>
      <c r="K5" s="156"/>
      <c r="L5" s="157"/>
      <c r="M5" s="170" t="s">
        <v>89</v>
      </c>
      <c r="N5" s="161"/>
      <c r="O5" s="161"/>
      <c r="P5" s="161"/>
      <c r="Q5" s="161"/>
      <c r="R5" s="161"/>
      <c r="S5" s="161"/>
      <c r="T5" s="161"/>
      <c r="U5" s="170" t="s">
        <v>88</v>
      </c>
      <c r="V5" s="161"/>
      <c r="W5" s="161"/>
      <c r="X5" s="161"/>
      <c r="Y5" s="161"/>
      <c r="Z5" s="161"/>
      <c r="AA5" s="161"/>
      <c r="AB5" s="161"/>
      <c r="AC5" s="161" t="s">
        <v>87</v>
      </c>
      <c r="AD5" s="161"/>
      <c r="AE5" s="161"/>
      <c r="AF5" s="161"/>
      <c r="AG5" s="161"/>
      <c r="AH5" s="161"/>
      <c r="AI5" s="161"/>
      <c r="AJ5" s="161"/>
      <c r="AK5" s="161" t="s">
        <v>86</v>
      </c>
      <c r="AL5" s="161"/>
      <c r="AM5" s="161"/>
      <c r="AN5" s="161"/>
      <c r="AO5" s="161"/>
      <c r="AP5" s="161"/>
      <c r="AQ5" s="161"/>
      <c r="AR5" s="161"/>
      <c r="AS5" s="161" t="s">
        <v>85</v>
      </c>
      <c r="AT5" s="161"/>
      <c r="AU5" s="161"/>
      <c r="AV5" s="161"/>
      <c r="AW5" s="161"/>
      <c r="AX5" s="161"/>
      <c r="AY5" s="161"/>
      <c r="AZ5" s="162"/>
      <c r="BK5" s="12">
        <v>2</v>
      </c>
      <c r="BL5" s="12" t="s">
        <v>166</v>
      </c>
    </row>
    <row r="6" spans="1:64" ht="24.95" customHeight="1">
      <c r="A6" s="158"/>
      <c r="B6" s="159"/>
      <c r="C6" s="159"/>
      <c r="D6" s="159"/>
      <c r="E6" s="159"/>
      <c r="F6" s="159"/>
      <c r="G6" s="159"/>
      <c r="H6" s="159"/>
      <c r="I6" s="159"/>
      <c r="J6" s="159"/>
      <c r="K6" s="159"/>
      <c r="L6" s="160"/>
      <c r="M6" s="170" t="s">
        <v>84</v>
      </c>
      <c r="N6" s="161"/>
      <c r="O6" s="161"/>
      <c r="P6" s="161"/>
      <c r="Q6" s="161"/>
      <c r="R6" s="161"/>
      <c r="S6" s="161"/>
      <c r="T6" s="161"/>
      <c r="U6" s="170" t="s">
        <v>83</v>
      </c>
      <c r="V6" s="161"/>
      <c r="W6" s="161"/>
      <c r="X6" s="161"/>
      <c r="Y6" s="161"/>
      <c r="Z6" s="161"/>
      <c r="AA6" s="161"/>
      <c r="AB6" s="161"/>
      <c r="AC6" s="161" t="s">
        <v>82</v>
      </c>
      <c r="AD6" s="161"/>
      <c r="AE6" s="161"/>
      <c r="AF6" s="161"/>
      <c r="AG6" s="161"/>
      <c r="AH6" s="161"/>
      <c r="AI6" s="161"/>
      <c r="AJ6" s="161"/>
      <c r="AK6" s="161" t="s">
        <v>81</v>
      </c>
      <c r="AL6" s="161"/>
      <c r="AM6" s="161"/>
      <c r="AN6" s="161"/>
      <c r="AO6" s="161"/>
      <c r="AP6" s="161"/>
      <c r="AQ6" s="161"/>
      <c r="AR6" s="161"/>
      <c r="AS6" s="161"/>
      <c r="AT6" s="161"/>
      <c r="AU6" s="161"/>
      <c r="AV6" s="161"/>
      <c r="AW6" s="161"/>
      <c r="AX6" s="161"/>
      <c r="AY6" s="161"/>
      <c r="AZ6" s="162"/>
      <c r="BK6" s="12">
        <v>3</v>
      </c>
      <c r="BL6" s="12" t="s">
        <v>167</v>
      </c>
    </row>
    <row r="7" spans="1:64" ht="12.95" customHeight="1">
      <c r="A7" s="163" t="s">
        <v>4</v>
      </c>
      <c r="B7" s="132"/>
      <c r="C7" s="132"/>
      <c r="D7" s="164" t="s">
        <v>80</v>
      </c>
      <c r="E7" s="164"/>
      <c r="F7" s="164"/>
      <c r="G7" s="132" t="s">
        <v>79</v>
      </c>
      <c r="H7" s="132"/>
      <c r="I7" s="132"/>
      <c r="J7" s="132" t="s">
        <v>78</v>
      </c>
      <c r="K7" s="132"/>
      <c r="L7" s="132"/>
      <c r="M7" s="132"/>
      <c r="N7" s="146" t="s">
        <v>77</v>
      </c>
      <c r="O7" s="146"/>
      <c r="P7" s="146"/>
      <c r="Q7" s="146"/>
      <c r="R7" s="146"/>
      <c r="S7" s="146"/>
      <c r="T7" s="146"/>
      <c r="U7" s="146"/>
      <c r="V7" s="146"/>
      <c r="W7" s="146"/>
      <c r="X7" s="146"/>
      <c r="Y7" s="146"/>
      <c r="Z7" s="146" t="s">
        <v>76</v>
      </c>
      <c r="AA7" s="146"/>
      <c r="AB7" s="146"/>
      <c r="AC7" s="146"/>
      <c r="AD7" s="146"/>
      <c r="AE7" s="146"/>
      <c r="AF7" s="132" t="s">
        <v>75</v>
      </c>
      <c r="AG7" s="132"/>
      <c r="AH7" s="132"/>
      <c r="AI7" s="132" t="s">
        <v>74</v>
      </c>
      <c r="AJ7" s="132"/>
      <c r="AK7" s="132"/>
      <c r="AL7" s="171" t="s">
        <v>181</v>
      </c>
      <c r="AM7" s="172"/>
      <c r="AN7" s="172"/>
      <c r="AO7" s="172"/>
      <c r="AP7" s="172"/>
      <c r="AQ7" s="173"/>
      <c r="AR7" s="148" t="s">
        <v>182</v>
      </c>
      <c r="AS7" s="148"/>
      <c r="AT7" s="148"/>
      <c r="AU7" s="148" t="s">
        <v>183</v>
      </c>
      <c r="AV7" s="148"/>
      <c r="AW7" s="148"/>
      <c r="AX7" s="146" t="s">
        <v>10</v>
      </c>
      <c r="AY7" s="146"/>
      <c r="AZ7" s="147"/>
      <c r="BK7" s="12">
        <v>4</v>
      </c>
      <c r="BL7" s="12" t="s">
        <v>168</v>
      </c>
    </row>
    <row r="8" spans="1:64" ht="20.100000000000001" customHeight="1">
      <c r="A8" s="163"/>
      <c r="B8" s="132"/>
      <c r="C8" s="132"/>
      <c r="D8" s="164"/>
      <c r="E8" s="164"/>
      <c r="F8" s="164"/>
      <c r="G8" s="132"/>
      <c r="H8" s="132"/>
      <c r="I8" s="132"/>
      <c r="J8" s="132"/>
      <c r="K8" s="132"/>
      <c r="L8" s="132"/>
      <c r="M8" s="132"/>
      <c r="N8" s="132" t="s">
        <v>112</v>
      </c>
      <c r="O8" s="132"/>
      <c r="P8" s="132"/>
      <c r="Q8" s="132"/>
      <c r="R8" s="132"/>
      <c r="S8" s="132"/>
      <c r="T8" s="132" t="s">
        <v>111</v>
      </c>
      <c r="U8" s="132"/>
      <c r="V8" s="132"/>
      <c r="W8" s="132"/>
      <c r="X8" s="132"/>
      <c r="Y8" s="132"/>
      <c r="Z8" s="146" t="s">
        <v>73</v>
      </c>
      <c r="AA8" s="146"/>
      <c r="AB8" s="146"/>
      <c r="AC8" s="146" t="s">
        <v>72</v>
      </c>
      <c r="AD8" s="146"/>
      <c r="AE8" s="146"/>
      <c r="AF8" s="132"/>
      <c r="AG8" s="132"/>
      <c r="AH8" s="132"/>
      <c r="AI8" s="132"/>
      <c r="AJ8" s="132"/>
      <c r="AK8" s="132"/>
      <c r="AL8" s="174"/>
      <c r="AM8" s="175"/>
      <c r="AN8" s="175"/>
      <c r="AO8" s="175"/>
      <c r="AP8" s="175"/>
      <c r="AQ8" s="176"/>
      <c r="AR8" s="148"/>
      <c r="AS8" s="148"/>
      <c r="AT8" s="148"/>
      <c r="AU8" s="148"/>
      <c r="AV8" s="148"/>
      <c r="AW8" s="148"/>
      <c r="AX8" s="146"/>
      <c r="AY8" s="146"/>
      <c r="AZ8" s="147"/>
      <c r="BK8" s="12">
        <v>5</v>
      </c>
      <c r="BL8" s="12" t="s">
        <v>169</v>
      </c>
    </row>
    <row r="9" spans="1:64" ht="45" customHeight="1">
      <c r="A9" s="129"/>
      <c r="B9" s="130"/>
      <c r="C9" s="130"/>
      <c r="D9" s="131"/>
      <c r="E9" s="131"/>
      <c r="F9" s="131"/>
      <c r="G9" s="132" t="s">
        <v>100</v>
      </c>
      <c r="H9" s="132"/>
      <c r="I9" s="132"/>
      <c r="J9" s="116" t="s">
        <v>146</v>
      </c>
      <c r="K9" s="116"/>
      <c r="L9" s="116"/>
      <c r="M9" s="116"/>
      <c r="N9" s="116"/>
      <c r="O9" s="116"/>
      <c r="P9" s="116"/>
      <c r="Q9" s="116"/>
      <c r="R9" s="116"/>
      <c r="S9" s="116"/>
      <c r="T9" s="116"/>
      <c r="U9" s="116"/>
      <c r="V9" s="116"/>
      <c r="W9" s="116"/>
      <c r="X9" s="116"/>
      <c r="Y9" s="116"/>
      <c r="Z9" s="180"/>
      <c r="AA9" s="180"/>
      <c r="AB9" s="180"/>
      <c r="AC9" s="131"/>
      <c r="AD9" s="131"/>
      <c r="AE9" s="131"/>
      <c r="AF9" s="154">
        <f t="shared" ref="AF9" si="0">AC9-Z9</f>
        <v>0</v>
      </c>
      <c r="AG9" s="154"/>
      <c r="AH9" s="154"/>
      <c r="AI9" s="116"/>
      <c r="AJ9" s="116"/>
      <c r="AK9" s="116"/>
      <c r="AL9" s="117"/>
      <c r="AM9" s="118"/>
      <c r="AN9" s="118"/>
      <c r="AO9" s="118"/>
      <c r="AP9" s="118"/>
      <c r="AQ9" s="119"/>
      <c r="AR9" s="123"/>
      <c r="AS9" s="123"/>
      <c r="AT9" s="123"/>
      <c r="AU9" s="123"/>
      <c r="AV9" s="123"/>
      <c r="AW9" s="123"/>
      <c r="AX9" s="124">
        <f>(AF9+AU9)*0.35</f>
        <v>0</v>
      </c>
      <c r="AY9" s="124"/>
      <c r="AZ9" s="125"/>
      <c r="BH9" s="21"/>
      <c r="BI9" s="21"/>
      <c r="BJ9" s="22"/>
      <c r="BK9" s="12">
        <v>6</v>
      </c>
      <c r="BL9" s="12" t="s">
        <v>170</v>
      </c>
    </row>
    <row r="10" spans="1:64" ht="45" customHeight="1">
      <c r="A10" s="129"/>
      <c r="B10" s="130"/>
      <c r="C10" s="130"/>
      <c r="D10" s="131"/>
      <c r="E10" s="131"/>
      <c r="F10" s="131"/>
      <c r="G10" s="132" t="s">
        <v>100</v>
      </c>
      <c r="H10" s="132"/>
      <c r="I10" s="132"/>
      <c r="J10" s="116" t="s">
        <v>146</v>
      </c>
      <c r="K10" s="116"/>
      <c r="L10" s="116"/>
      <c r="M10" s="116"/>
      <c r="N10" s="116"/>
      <c r="O10" s="116"/>
      <c r="P10" s="116"/>
      <c r="Q10" s="116"/>
      <c r="R10" s="116"/>
      <c r="S10" s="116"/>
      <c r="T10" s="116"/>
      <c r="U10" s="116"/>
      <c r="V10" s="116"/>
      <c r="W10" s="116"/>
      <c r="X10" s="116"/>
      <c r="Y10" s="116"/>
      <c r="Z10" s="133"/>
      <c r="AA10" s="134"/>
      <c r="AB10" s="135"/>
      <c r="AC10" s="126"/>
      <c r="AD10" s="127"/>
      <c r="AE10" s="128"/>
      <c r="AF10" s="154">
        <f t="shared" ref="AF10:AF16" si="1">AC10-Z10</f>
        <v>0</v>
      </c>
      <c r="AG10" s="154"/>
      <c r="AH10" s="154"/>
      <c r="AI10" s="116"/>
      <c r="AJ10" s="116"/>
      <c r="AK10" s="116"/>
      <c r="AL10" s="117"/>
      <c r="AM10" s="118"/>
      <c r="AN10" s="118"/>
      <c r="AO10" s="118"/>
      <c r="AP10" s="118"/>
      <c r="AQ10" s="119"/>
      <c r="AR10" s="123"/>
      <c r="AS10" s="123"/>
      <c r="AT10" s="123"/>
      <c r="AU10" s="123"/>
      <c r="AV10" s="123"/>
      <c r="AW10" s="123"/>
      <c r="AX10" s="124">
        <f t="shared" ref="AX10:AX16" si="2">(AF10+AU10)*0.35</f>
        <v>0</v>
      </c>
      <c r="AY10" s="124"/>
      <c r="AZ10" s="125"/>
      <c r="BK10" s="12">
        <v>7</v>
      </c>
      <c r="BL10" s="12" t="s">
        <v>171</v>
      </c>
    </row>
    <row r="11" spans="1:64" ht="45" customHeight="1">
      <c r="A11" s="129"/>
      <c r="B11" s="130"/>
      <c r="C11" s="130"/>
      <c r="D11" s="131"/>
      <c r="E11" s="131"/>
      <c r="F11" s="131"/>
      <c r="G11" s="132" t="s">
        <v>100</v>
      </c>
      <c r="H11" s="132"/>
      <c r="I11" s="132"/>
      <c r="J11" s="116" t="s">
        <v>146</v>
      </c>
      <c r="K11" s="116"/>
      <c r="L11" s="116"/>
      <c r="M11" s="116"/>
      <c r="N11" s="116"/>
      <c r="O11" s="116"/>
      <c r="P11" s="116"/>
      <c r="Q11" s="116"/>
      <c r="R11" s="116"/>
      <c r="S11" s="116"/>
      <c r="T11" s="116"/>
      <c r="U11" s="116"/>
      <c r="V11" s="116"/>
      <c r="W11" s="116"/>
      <c r="X11" s="116"/>
      <c r="Y11" s="116"/>
      <c r="Z11" s="133"/>
      <c r="AA11" s="134"/>
      <c r="AB11" s="135"/>
      <c r="AC11" s="126"/>
      <c r="AD11" s="127"/>
      <c r="AE11" s="128"/>
      <c r="AF11" s="154">
        <f t="shared" si="1"/>
        <v>0</v>
      </c>
      <c r="AG11" s="154"/>
      <c r="AH11" s="154"/>
      <c r="AI11" s="116"/>
      <c r="AJ11" s="116"/>
      <c r="AK11" s="116"/>
      <c r="AL11" s="117"/>
      <c r="AM11" s="118"/>
      <c r="AN11" s="118"/>
      <c r="AO11" s="118"/>
      <c r="AP11" s="118"/>
      <c r="AQ11" s="119"/>
      <c r="AR11" s="123"/>
      <c r="AS11" s="123"/>
      <c r="AT11" s="123"/>
      <c r="AU11" s="123"/>
      <c r="AV11" s="123"/>
      <c r="AW11" s="123"/>
      <c r="AX11" s="124">
        <f t="shared" si="2"/>
        <v>0</v>
      </c>
      <c r="AY11" s="124"/>
      <c r="AZ11" s="125"/>
      <c r="BK11" s="12">
        <v>8</v>
      </c>
      <c r="BL11" s="12" t="s">
        <v>172</v>
      </c>
    </row>
    <row r="12" spans="1:64" ht="45" customHeight="1">
      <c r="A12" s="129"/>
      <c r="B12" s="130"/>
      <c r="C12" s="130"/>
      <c r="D12" s="131"/>
      <c r="E12" s="131"/>
      <c r="F12" s="131"/>
      <c r="G12" s="132" t="s">
        <v>100</v>
      </c>
      <c r="H12" s="132"/>
      <c r="I12" s="132"/>
      <c r="J12" s="116" t="s">
        <v>146</v>
      </c>
      <c r="K12" s="116"/>
      <c r="L12" s="116"/>
      <c r="M12" s="116"/>
      <c r="N12" s="116"/>
      <c r="O12" s="116"/>
      <c r="P12" s="116"/>
      <c r="Q12" s="116"/>
      <c r="R12" s="116"/>
      <c r="S12" s="116"/>
      <c r="T12" s="116"/>
      <c r="U12" s="116"/>
      <c r="V12" s="116"/>
      <c r="W12" s="116"/>
      <c r="X12" s="116"/>
      <c r="Y12" s="116"/>
      <c r="Z12" s="133"/>
      <c r="AA12" s="134"/>
      <c r="AB12" s="135"/>
      <c r="AC12" s="126"/>
      <c r="AD12" s="127"/>
      <c r="AE12" s="128"/>
      <c r="AF12" s="154">
        <f t="shared" si="1"/>
        <v>0</v>
      </c>
      <c r="AG12" s="154"/>
      <c r="AH12" s="154"/>
      <c r="AI12" s="116"/>
      <c r="AJ12" s="116"/>
      <c r="AK12" s="116"/>
      <c r="AL12" s="117"/>
      <c r="AM12" s="118"/>
      <c r="AN12" s="118"/>
      <c r="AO12" s="118"/>
      <c r="AP12" s="118"/>
      <c r="AQ12" s="119"/>
      <c r="AR12" s="123"/>
      <c r="AS12" s="123"/>
      <c r="AT12" s="123"/>
      <c r="AU12" s="123"/>
      <c r="AV12" s="123"/>
      <c r="AW12" s="123"/>
      <c r="AX12" s="124">
        <f t="shared" si="2"/>
        <v>0</v>
      </c>
      <c r="AY12" s="124"/>
      <c r="AZ12" s="125"/>
      <c r="BK12" s="12">
        <v>9</v>
      </c>
      <c r="BL12" s="12" t="s">
        <v>173</v>
      </c>
    </row>
    <row r="13" spans="1:64" ht="45" customHeight="1">
      <c r="A13" s="129"/>
      <c r="B13" s="130"/>
      <c r="C13" s="130"/>
      <c r="D13" s="131"/>
      <c r="E13" s="131"/>
      <c r="F13" s="131"/>
      <c r="G13" s="132" t="s">
        <v>100</v>
      </c>
      <c r="H13" s="132"/>
      <c r="I13" s="132"/>
      <c r="J13" s="116" t="s">
        <v>146</v>
      </c>
      <c r="K13" s="116"/>
      <c r="L13" s="116"/>
      <c r="M13" s="116"/>
      <c r="N13" s="116"/>
      <c r="O13" s="116"/>
      <c r="P13" s="116"/>
      <c r="Q13" s="116"/>
      <c r="R13" s="116"/>
      <c r="S13" s="116"/>
      <c r="T13" s="116"/>
      <c r="U13" s="116"/>
      <c r="V13" s="116"/>
      <c r="W13" s="116"/>
      <c r="X13" s="116"/>
      <c r="Y13" s="116"/>
      <c r="Z13" s="133"/>
      <c r="AA13" s="134"/>
      <c r="AB13" s="135"/>
      <c r="AC13" s="126"/>
      <c r="AD13" s="127"/>
      <c r="AE13" s="128"/>
      <c r="AF13" s="154">
        <f t="shared" si="1"/>
        <v>0</v>
      </c>
      <c r="AG13" s="154"/>
      <c r="AH13" s="154"/>
      <c r="AI13" s="116"/>
      <c r="AJ13" s="116"/>
      <c r="AK13" s="116"/>
      <c r="AL13" s="117"/>
      <c r="AM13" s="118"/>
      <c r="AN13" s="118"/>
      <c r="AO13" s="118"/>
      <c r="AP13" s="118"/>
      <c r="AQ13" s="119"/>
      <c r="AR13" s="123"/>
      <c r="AS13" s="123"/>
      <c r="AT13" s="123"/>
      <c r="AU13" s="123"/>
      <c r="AV13" s="123"/>
      <c r="AW13" s="123"/>
      <c r="AX13" s="124">
        <f t="shared" si="2"/>
        <v>0</v>
      </c>
      <c r="AY13" s="124"/>
      <c r="AZ13" s="125"/>
      <c r="BK13" s="12">
        <v>10</v>
      </c>
      <c r="BL13" s="12" t="s">
        <v>174</v>
      </c>
    </row>
    <row r="14" spans="1:64" ht="45" customHeight="1">
      <c r="A14" s="129"/>
      <c r="B14" s="130"/>
      <c r="C14" s="130"/>
      <c r="D14" s="131"/>
      <c r="E14" s="131"/>
      <c r="F14" s="131"/>
      <c r="G14" s="132" t="s">
        <v>100</v>
      </c>
      <c r="H14" s="132"/>
      <c r="I14" s="132"/>
      <c r="J14" s="116" t="s">
        <v>146</v>
      </c>
      <c r="K14" s="116"/>
      <c r="L14" s="116"/>
      <c r="M14" s="116"/>
      <c r="N14" s="116"/>
      <c r="O14" s="116"/>
      <c r="P14" s="116"/>
      <c r="Q14" s="116"/>
      <c r="R14" s="116"/>
      <c r="S14" s="116"/>
      <c r="T14" s="116"/>
      <c r="U14" s="116"/>
      <c r="V14" s="116"/>
      <c r="W14" s="116"/>
      <c r="X14" s="116"/>
      <c r="Y14" s="116"/>
      <c r="Z14" s="133"/>
      <c r="AA14" s="134"/>
      <c r="AB14" s="135"/>
      <c r="AC14" s="126"/>
      <c r="AD14" s="127"/>
      <c r="AE14" s="128"/>
      <c r="AF14" s="154">
        <f t="shared" si="1"/>
        <v>0</v>
      </c>
      <c r="AG14" s="154"/>
      <c r="AH14" s="154"/>
      <c r="AI14" s="116"/>
      <c r="AJ14" s="116"/>
      <c r="AK14" s="116"/>
      <c r="AL14" s="117"/>
      <c r="AM14" s="118"/>
      <c r="AN14" s="118"/>
      <c r="AO14" s="118"/>
      <c r="AP14" s="118"/>
      <c r="AQ14" s="119"/>
      <c r="AR14" s="123"/>
      <c r="AS14" s="123"/>
      <c r="AT14" s="123"/>
      <c r="AU14" s="123"/>
      <c r="AV14" s="123"/>
      <c r="AW14" s="123"/>
      <c r="AX14" s="124">
        <f t="shared" si="2"/>
        <v>0</v>
      </c>
      <c r="AY14" s="124"/>
      <c r="AZ14" s="125"/>
      <c r="BK14" s="12">
        <v>11</v>
      </c>
      <c r="BL14" s="12" t="s">
        <v>175</v>
      </c>
    </row>
    <row r="15" spans="1:64" ht="45" customHeight="1">
      <c r="A15" s="129"/>
      <c r="B15" s="130"/>
      <c r="C15" s="130"/>
      <c r="D15" s="131"/>
      <c r="E15" s="131"/>
      <c r="F15" s="131"/>
      <c r="G15" s="132" t="s">
        <v>100</v>
      </c>
      <c r="H15" s="132"/>
      <c r="I15" s="132"/>
      <c r="J15" s="116" t="s">
        <v>146</v>
      </c>
      <c r="K15" s="116"/>
      <c r="L15" s="116"/>
      <c r="M15" s="116"/>
      <c r="N15" s="116"/>
      <c r="O15" s="116"/>
      <c r="P15" s="116"/>
      <c r="Q15" s="116"/>
      <c r="R15" s="116"/>
      <c r="S15" s="116"/>
      <c r="T15" s="116"/>
      <c r="U15" s="116"/>
      <c r="V15" s="116"/>
      <c r="W15" s="116"/>
      <c r="X15" s="116"/>
      <c r="Y15" s="116"/>
      <c r="Z15" s="133"/>
      <c r="AA15" s="134"/>
      <c r="AB15" s="135"/>
      <c r="AC15" s="126"/>
      <c r="AD15" s="127"/>
      <c r="AE15" s="128"/>
      <c r="AF15" s="154">
        <f t="shared" si="1"/>
        <v>0</v>
      </c>
      <c r="AG15" s="154"/>
      <c r="AH15" s="154"/>
      <c r="AI15" s="116"/>
      <c r="AJ15" s="116"/>
      <c r="AK15" s="116"/>
      <c r="AL15" s="117"/>
      <c r="AM15" s="118"/>
      <c r="AN15" s="118"/>
      <c r="AO15" s="118"/>
      <c r="AP15" s="118"/>
      <c r="AQ15" s="119"/>
      <c r="AR15" s="123"/>
      <c r="AS15" s="123"/>
      <c r="AT15" s="123"/>
      <c r="AU15" s="123"/>
      <c r="AV15" s="123"/>
      <c r="AW15" s="123"/>
      <c r="AX15" s="124">
        <f t="shared" si="2"/>
        <v>0</v>
      </c>
      <c r="AY15" s="124"/>
      <c r="AZ15" s="125"/>
      <c r="BK15" s="12">
        <v>12</v>
      </c>
      <c r="BL15" s="12" t="s">
        <v>176</v>
      </c>
    </row>
    <row r="16" spans="1:64" ht="45" customHeight="1">
      <c r="A16" s="129"/>
      <c r="B16" s="130"/>
      <c r="C16" s="130"/>
      <c r="D16" s="131"/>
      <c r="E16" s="131"/>
      <c r="F16" s="131"/>
      <c r="G16" s="132" t="s">
        <v>100</v>
      </c>
      <c r="H16" s="132"/>
      <c r="I16" s="132"/>
      <c r="J16" s="116" t="s">
        <v>146</v>
      </c>
      <c r="K16" s="116"/>
      <c r="L16" s="116"/>
      <c r="M16" s="116"/>
      <c r="N16" s="116"/>
      <c r="O16" s="116"/>
      <c r="P16" s="116"/>
      <c r="Q16" s="116"/>
      <c r="R16" s="116"/>
      <c r="S16" s="116"/>
      <c r="T16" s="116"/>
      <c r="U16" s="116"/>
      <c r="V16" s="116"/>
      <c r="W16" s="116"/>
      <c r="X16" s="116"/>
      <c r="Y16" s="116"/>
      <c r="Z16" s="133"/>
      <c r="AA16" s="134"/>
      <c r="AB16" s="135"/>
      <c r="AC16" s="126"/>
      <c r="AD16" s="127"/>
      <c r="AE16" s="128"/>
      <c r="AF16" s="154">
        <f t="shared" si="1"/>
        <v>0</v>
      </c>
      <c r="AG16" s="154"/>
      <c r="AH16" s="154"/>
      <c r="AI16" s="116"/>
      <c r="AJ16" s="116"/>
      <c r="AK16" s="116"/>
      <c r="AL16" s="117"/>
      <c r="AM16" s="118"/>
      <c r="AN16" s="118"/>
      <c r="AO16" s="118"/>
      <c r="AP16" s="118"/>
      <c r="AQ16" s="119"/>
      <c r="AR16" s="123"/>
      <c r="AS16" s="123"/>
      <c r="AT16" s="123"/>
      <c r="AU16" s="123"/>
      <c r="AV16" s="123"/>
      <c r="AW16" s="123"/>
      <c r="AX16" s="124">
        <f t="shared" si="2"/>
        <v>0</v>
      </c>
      <c r="AY16" s="124"/>
      <c r="AZ16" s="125"/>
    </row>
    <row r="17" spans="1:52" ht="19.5" customHeight="1" thickBot="1">
      <c r="A17" s="234" t="s">
        <v>71</v>
      </c>
      <c r="B17" s="235"/>
      <c r="C17" s="235"/>
      <c r="D17" s="235"/>
      <c r="E17" s="235"/>
      <c r="F17" s="235"/>
      <c r="G17" s="235"/>
      <c r="H17" s="235"/>
      <c r="I17" s="235"/>
      <c r="J17" s="235"/>
      <c r="K17" s="235"/>
      <c r="L17" s="235"/>
      <c r="M17" s="235"/>
      <c r="N17" s="235"/>
      <c r="O17" s="235"/>
      <c r="P17" s="235"/>
      <c r="Q17" s="235"/>
      <c r="R17" s="235"/>
      <c r="S17" s="235"/>
      <c r="T17" s="235"/>
      <c r="U17" s="235"/>
      <c r="V17" s="235"/>
      <c r="W17" s="235"/>
      <c r="X17" s="235"/>
      <c r="Y17" s="235"/>
      <c r="Z17" s="235"/>
      <c r="AA17" s="235"/>
      <c r="AB17" s="235"/>
      <c r="AC17" s="235"/>
      <c r="AD17" s="235"/>
      <c r="AE17" s="235"/>
      <c r="AF17" s="235"/>
      <c r="AG17" s="235"/>
      <c r="AH17" s="235"/>
      <c r="AI17" s="235"/>
      <c r="AJ17" s="235"/>
      <c r="AK17" s="235"/>
      <c r="AL17" s="235"/>
      <c r="AM17" s="235"/>
      <c r="AN17" s="235"/>
      <c r="AO17" s="235"/>
      <c r="AP17" s="235"/>
      <c r="AQ17" s="235"/>
      <c r="AR17" s="235"/>
      <c r="AS17" s="235"/>
      <c r="AT17" s="235"/>
      <c r="AU17" s="235"/>
      <c r="AV17" s="235"/>
      <c r="AW17" s="235"/>
      <c r="AX17" s="231">
        <f>SUM(AX9:AZ16)</f>
        <v>0</v>
      </c>
      <c r="AY17" s="232"/>
      <c r="AZ17" s="233"/>
    </row>
    <row r="18" spans="1:52" ht="13.5">
      <c r="A18" s="181" t="s">
        <v>70</v>
      </c>
      <c r="B18" s="182"/>
      <c r="C18" s="182"/>
      <c r="D18" s="182"/>
      <c r="E18" s="182"/>
      <c r="F18" s="182"/>
      <c r="G18" s="182"/>
      <c r="H18" s="182"/>
      <c r="I18" s="182"/>
      <c r="J18" s="182"/>
      <c r="K18" s="182"/>
      <c r="L18" s="182"/>
      <c r="M18" s="182"/>
      <c r="N18" s="182"/>
      <c r="O18" s="182"/>
      <c r="P18" s="182"/>
      <c r="Q18" s="182"/>
      <c r="R18" s="182"/>
      <c r="S18" s="182"/>
      <c r="T18" s="182"/>
      <c r="U18" s="182"/>
      <c r="V18" s="182"/>
      <c r="W18" s="182"/>
      <c r="X18" s="183"/>
      <c r="Y18" s="222" t="s">
        <v>69</v>
      </c>
      <c r="Z18" s="223"/>
      <c r="AA18" s="223"/>
      <c r="AB18" s="223"/>
      <c r="AC18" s="223"/>
      <c r="AD18" s="223"/>
      <c r="AE18" s="223"/>
      <c r="AF18" s="223"/>
      <c r="AG18" s="223"/>
      <c r="AH18" s="223"/>
      <c r="AI18" s="223"/>
      <c r="AJ18" s="223"/>
      <c r="AK18" s="223"/>
      <c r="AL18" s="223"/>
      <c r="AM18" s="223"/>
      <c r="AN18" s="223"/>
      <c r="AO18" s="223"/>
      <c r="AP18" s="223"/>
      <c r="AQ18" s="223"/>
      <c r="AR18" s="223"/>
      <c r="AS18" s="223"/>
      <c r="AT18" s="223"/>
      <c r="AU18" s="223"/>
      <c r="AV18" s="223"/>
      <c r="AW18" s="223"/>
      <c r="AX18" s="223"/>
      <c r="AY18" s="223"/>
      <c r="AZ18" s="224"/>
    </row>
    <row r="19" spans="1:52" ht="20.100000000000001" customHeight="1">
      <c r="A19" s="225" t="s">
        <v>68</v>
      </c>
      <c r="B19" s="226"/>
      <c r="C19" s="226"/>
      <c r="D19" s="226"/>
      <c r="E19" s="226"/>
      <c r="F19" s="226"/>
      <c r="G19" s="226"/>
      <c r="H19" s="227"/>
      <c r="I19" s="228"/>
      <c r="J19" s="229"/>
      <c r="K19" s="229"/>
      <c r="L19" s="229"/>
      <c r="M19" s="229"/>
      <c r="N19" s="229"/>
      <c r="O19" s="229"/>
      <c r="P19" s="229"/>
      <c r="Q19" s="229"/>
      <c r="R19" s="229"/>
      <c r="S19" s="229"/>
      <c r="T19" s="229"/>
      <c r="U19" s="229"/>
      <c r="V19" s="229"/>
      <c r="W19" s="229"/>
      <c r="X19" s="230"/>
      <c r="Y19" s="241" t="s">
        <v>67</v>
      </c>
      <c r="Z19" s="242"/>
      <c r="AA19" s="242"/>
      <c r="AB19" s="242"/>
      <c r="AC19" s="242"/>
      <c r="AD19" s="242"/>
      <c r="AE19" s="242"/>
      <c r="AF19" s="242"/>
      <c r="AG19" s="242"/>
      <c r="AH19" s="242"/>
      <c r="AI19" s="243" t="s">
        <v>98</v>
      </c>
      <c r="AJ19" s="243"/>
      <c r="AK19" s="243"/>
      <c r="AL19" s="243"/>
      <c r="AM19" s="243"/>
      <c r="AN19" s="243"/>
      <c r="AO19" s="243"/>
      <c r="AP19" s="243"/>
      <c r="AQ19" s="243"/>
      <c r="AR19" s="243"/>
      <c r="AS19" s="243"/>
      <c r="AT19" s="243"/>
      <c r="AU19" s="243"/>
      <c r="AV19" s="243"/>
      <c r="AW19" s="243"/>
      <c r="AX19" s="243"/>
      <c r="AY19" s="243"/>
      <c r="AZ19" s="244"/>
    </row>
    <row r="20" spans="1:52" ht="20.100000000000001" customHeight="1">
      <c r="A20" s="202" t="s">
        <v>66</v>
      </c>
      <c r="B20" s="203"/>
      <c r="C20" s="203"/>
      <c r="D20" s="203"/>
      <c r="E20" s="203"/>
      <c r="F20" s="203"/>
      <c r="G20" s="203"/>
      <c r="H20" s="204" t="s">
        <v>3</v>
      </c>
      <c r="I20" s="205"/>
      <c r="J20" s="220">
        <f>Abrechnungsformular!C41</f>
        <v>0</v>
      </c>
      <c r="K20" s="220"/>
      <c r="L20" s="220"/>
      <c r="M20" s="220"/>
      <c r="N20" s="220"/>
      <c r="O20" s="220"/>
      <c r="P20" s="220"/>
      <c r="Q20" s="220"/>
      <c r="R20" s="220"/>
      <c r="S20" s="220"/>
      <c r="T20" s="220"/>
      <c r="U20" s="220"/>
      <c r="V20" s="220"/>
      <c r="W20" s="220"/>
      <c r="X20" s="221"/>
      <c r="Y20" s="188" t="s">
        <v>65</v>
      </c>
      <c r="Z20" s="189"/>
      <c r="AA20" s="189"/>
      <c r="AB20" s="189"/>
      <c r="AC20" s="189"/>
      <c r="AD20" s="189"/>
      <c r="AE20" s="189"/>
      <c r="AF20" s="189"/>
      <c r="AG20" s="189"/>
      <c r="AH20" s="189"/>
      <c r="AI20" s="189"/>
      <c r="AJ20" s="189"/>
      <c r="AK20" s="189"/>
      <c r="AL20" s="189"/>
      <c r="AM20" s="189"/>
      <c r="AN20" s="189"/>
      <c r="AO20" s="189"/>
      <c r="AP20" s="189"/>
      <c r="AQ20" s="189"/>
      <c r="AR20" s="189"/>
      <c r="AS20" s="189"/>
      <c r="AT20" s="189"/>
      <c r="AU20" s="189"/>
      <c r="AV20" s="189"/>
      <c r="AW20" s="189"/>
      <c r="AX20" s="189"/>
      <c r="AY20" s="189"/>
      <c r="AZ20" s="190"/>
    </row>
    <row r="21" spans="1:52" ht="20.100000000000001" customHeight="1" thickBot="1">
      <c r="A21" s="196"/>
      <c r="B21" s="197"/>
      <c r="C21" s="197"/>
      <c r="D21" s="197"/>
      <c r="E21" s="197"/>
      <c r="F21" s="197"/>
      <c r="G21" s="198"/>
      <c r="H21" s="194" t="s">
        <v>64</v>
      </c>
      <c r="I21" s="195"/>
      <c r="J21" s="236">
        <f>Abrechnungsformular!C42</f>
        <v>0</v>
      </c>
      <c r="K21" s="237"/>
      <c r="L21" s="237"/>
      <c r="M21" s="237"/>
      <c r="N21" s="238"/>
      <c r="O21" s="217" t="s">
        <v>63</v>
      </c>
      <c r="P21" s="218"/>
      <c r="Q21" s="218"/>
      <c r="R21" s="218"/>
      <c r="S21" s="218"/>
      <c r="T21" s="218"/>
      <c r="U21" s="218"/>
      <c r="V21" s="218"/>
      <c r="W21" s="218"/>
      <c r="X21" s="219"/>
      <c r="Y21" s="188"/>
      <c r="Z21" s="189"/>
      <c r="AA21" s="189"/>
      <c r="AB21" s="189"/>
      <c r="AC21" s="189"/>
      <c r="AD21" s="189"/>
      <c r="AE21" s="189"/>
      <c r="AF21" s="189"/>
      <c r="AG21" s="189"/>
      <c r="AH21" s="189"/>
      <c r="AI21" s="189"/>
      <c r="AJ21" s="189"/>
      <c r="AK21" s="189"/>
      <c r="AL21" s="189"/>
      <c r="AM21" s="189"/>
      <c r="AN21" s="189"/>
      <c r="AO21" s="189"/>
      <c r="AP21" s="189"/>
      <c r="AQ21" s="189"/>
      <c r="AR21" s="189"/>
      <c r="AS21" s="189"/>
      <c r="AT21" s="189"/>
      <c r="AU21" s="189"/>
      <c r="AV21" s="189"/>
      <c r="AW21" s="189"/>
      <c r="AX21" s="189"/>
      <c r="AY21" s="189"/>
      <c r="AZ21" s="190"/>
    </row>
    <row r="22" spans="1:52" ht="12">
      <c r="A22" s="191" t="s">
        <v>62</v>
      </c>
      <c r="B22" s="192"/>
      <c r="C22" s="192"/>
      <c r="D22" s="192"/>
      <c r="E22" s="192"/>
      <c r="F22" s="192"/>
      <c r="G22" s="192"/>
      <c r="H22" s="192"/>
      <c r="I22" s="192"/>
      <c r="J22" s="192"/>
      <c r="K22" s="192"/>
      <c r="L22" s="192"/>
      <c r="M22" s="192"/>
      <c r="N22" s="192"/>
      <c r="O22" s="192"/>
      <c r="P22" s="192"/>
      <c r="Q22" s="192"/>
      <c r="R22" s="192"/>
      <c r="S22" s="192"/>
      <c r="T22" s="192"/>
      <c r="U22" s="192"/>
      <c r="V22" s="192"/>
      <c r="W22" s="192"/>
      <c r="X22" s="193"/>
      <c r="Y22" s="199"/>
      <c r="Z22" s="200"/>
      <c r="AA22" s="200"/>
      <c r="AB22" s="200"/>
      <c r="AC22" s="200"/>
      <c r="AD22" s="200"/>
      <c r="AE22" s="200"/>
      <c r="AF22" s="200"/>
      <c r="AG22" s="200"/>
      <c r="AH22" s="200"/>
      <c r="AI22" s="200"/>
      <c r="AJ22" s="200"/>
      <c r="AK22" s="200"/>
      <c r="AL22" s="200"/>
      <c r="AM22" s="200"/>
      <c r="AN22" s="200"/>
      <c r="AO22" s="200"/>
      <c r="AP22" s="200"/>
      <c r="AQ22" s="200"/>
      <c r="AR22" s="200"/>
      <c r="AS22" s="200"/>
      <c r="AT22" s="200"/>
      <c r="AU22" s="200"/>
      <c r="AV22" s="200"/>
      <c r="AW22" s="200"/>
      <c r="AX22" s="200"/>
      <c r="AY22" s="200"/>
      <c r="AZ22" s="201"/>
    </row>
    <row r="23" spans="1:52">
      <c r="A23" s="206">
        <f>Abrechnungsformular!B45</f>
        <v>0</v>
      </c>
      <c r="B23" s="207"/>
      <c r="C23" s="207"/>
      <c r="D23" s="207"/>
      <c r="E23" s="207"/>
      <c r="F23" s="207"/>
      <c r="G23" s="207"/>
      <c r="I23" s="207"/>
      <c r="J23" s="207"/>
      <c r="K23" s="207"/>
      <c r="L23" s="207"/>
      <c r="M23" s="207"/>
      <c r="N23" s="207"/>
      <c r="O23" s="207"/>
      <c r="P23" s="207"/>
      <c r="Q23" s="207"/>
      <c r="R23" s="207"/>
      <c r="S23" s="207"/>
      <c r="T23" s="207"/>
      <c r="U23" s="207"/>
      <c r="V23" s="207"/>
      <c r="W23" s="207"/>
      <c r="X23" s="211"/>
      <c r="Y23" s="199"/>
      <c r="Z23" s="200"/>
      <c r="AA23" s="200"/>
      <c r="AB23" s="200"/>
      <c r="AC23" s="200"/>
      <c r="AD23" s="200"/>
      <c r="AE23" s="200"/>
      <c r="AF23" s="200"/>
      <c r="AG23" s="200"/>
      <c r="AH23" s="200"/>
      <c r="AI23" s="200"/>
      <c r="AJ23" s="200"/>
      <c r="AK23" s="200"/>
      <c r="AL23" s="200"/>
      <c r="AM23" s="200"/>
      <c r="AN23" s="200"/>
      <c r="AO23" s="200"/>
      <c r="AP23" s="200"/>
      <c r="AQ23" s="200"/>
      <c r="AR23" s="200"/>
      <c r="AS23" s="200"/>
      <c r="AT23" s="200"/>
      <c r="AU23" s="200"/>
      <c r="AV23" s="200"/>
      <c r="AW23" s="200"/>
      <c r="AX23" s="200"/>
      <c r="AY23" s="200"/>
      <c r="AZ23" s="201"/>
    </row>
    <row r="24" spans="1:52">
      <c r="A24" s="208"/>
      <c r="B24" s="207"/>
      <c r="C24" s="207"/>
      <c r="D24" s="207"/>
      <c r="E24" s="207"/>
      <c r="F24" s="207"/>
      <c r="G24" s="207"/>
      <c r="I24" s="207"/>
      <c r="J24" s="207"/>
      <c r="K24" s="207"/>
      <c r="L24" s="207"/>
      <c r="M24" s="207"/>
      <c r="N24" s="207"/>
      <c r="O24" s="207"/>
      <c r="P24" s="207"/>
      <c r="Q24" s="207"/>
      <c r="R24" s="207"/>
      <c r="S24" s="207"/>
      <c r="T24" s="207"/>
      <c r="U24" s="207"/>
      <c r="V24" s="207"/>
      <c r="W24" s="207"/>
      <c r="X24" s="211"/>
      <c r="Y24" s="199"/>
      <c r="Z24" s="200"/>
      <c r="AA24" s="200"/>
      <c r="AB24" s="200"/>
      <c r="AC24" s="200"/>
      <c r="AD24" s="200"/>
      <c r="AE24" s="200"/>
      <c r="AF24" s="200"/>
      <c r="AG24" s="200"/>
      <c r="AH24" s="200"/>
      <c r="AI24" s="200"/>
      <c r="AJ24" s="200"/>
      <c r="AK24" s="200"/>
      <c r="AL24" s="200"/>
      <c r="AM24" s="200"/>
      <c r="AN24" s="200"/>
      <c r="AO24" s="200"/>
      <c r="AP24" s="200"/>
      <c r="AQ24" s="200"/>
      <c r="AR24" s="200"/>
      <c r="AS24" s="200"/>
      <c r="AT24" s="200"/>
      <c r="AU24" s="200"/>
      <c r="AV24" s="200"/>
      <c r="AW24" s="200"/>
      <c r="AX24" s="200"/>
      <c r="AY24" s="200"/>
      <c r="AZ24" s="201"/>
    </row>
    <row r="25" spans="1:52">
      <c r="A25" s="208"/>
      <c r="B25" s="207"/>
      <c r="C25" s="207"/>
      <c r="D25" s="207"/>
      <c r="E25" s="207"/>
      <c r="F25" s="207"/>
      <c r="G25" s="207"/>
      <c r="I25" s="207"/>
      <c r="J25" s="207"/>
      <c r="K25" s="207"/>
      <c r="L25" s="207"/>
      <c r="M25" s="207"/>
      <c r="N25" s="207"/>
      <c r="O25" s="207"/>
      <c r="P25" s="207"/>
      <c r="Q25" s="207"/>
      <c r="R25" s="207"/>
      <c r="S25" s="207"/>
      <c r="T25" s="207"/>
      <c r="U25" s="207"/>
      <c r="V25" s="207"/>
      <c r="W25" s="207"/>
      <c r="X25" s="211"/>
      <c r="Y25" s="199"/>
      <c r="Z25" s="200"/>
      <c r="AA25" s="200"/>
      <c r="AB25" s="200"/>
      <c r="AC25" s="200"/>
      <c r="AD25" s="200"/>
      <c r="AE25" s="200"/>
      <c r="AF25" s="200"/>
      <c r="AG25" s="200"/>
      <c r="AH25" s="200"/>
      <c r="AI25" s="200"/>
      <c r="AJ25" s="200"/>
      <c r="AK25" s="200"/>
      <c r="AL25" s="200"/>
      <c r="AM25" s="200"/>
      <c r="AN25" s="200"/>
      <c r="AO25" s="200"/>
      <c r="AP25" s="200"/>
      <c r="AQ25" s="200"/>
      <c r="AR25" s="200"/>
      <c r="AS25" s="200"/>
      <c r="AT25" s="200"/>
      <c r="AU25" s="200"/>
      <c r="AV25" s="200"/>
      <c r="AW25" s="200"/>
      <c r="AX25" s="200"/>
      <c r="AY25" s="200"/>
      <c r="AZ25" s="201"/>
    </row>
    <row r="26" spans="1:52">
      <c r="A26" s="209"/>
      <c r="B26" s="210"/>
      <c r="C26" s="210"/>
      <c r="D26" s="210"/>
      <c r="E26" s="210"/>
      <c r="F26" s="210"/>
      <c r="G26" s="210"/>
      <c r="I26" s="210"/>
      <c r="J26" s="210"/>
      <c r="K26" s="210"/>
      <c r="L26" s="210"/>
      <c r="M26" s="210"/>
      <c r="N26" s="210"/>
      <c r="O26" s="210"/>
      <c r="P26" s="210"/>
      <c r="Q26" s="210"/>
      <c r="R26" s="210"/>
      <c r="S26" s="210"/>
      <c r="T26" s="210"/>
      <c r="U26" s="210"/>
      <c r="V26" s="210"/>
      <c r="W26" s="210"/>
      <c r="X26" s="212"/>
      <c r="Y26" s="199"/>
      <c r="Z26" s="200"/>
      <c r="AA26" s="200"/>
      <c r="AB26" s="200"/>
      <c r="AC26" s="200"/>
      <c r="AD26" s="200"/>
      <c r="AE26" s="200"/>
      <c r="AF26" s="200"/>
      <c r="AG26" s="200"/>
      <c r="AH26" s="200"/>
      <c r="AI26" s="200"/>
      <c r="AJ26" s="200"/>
      <c r="AK26" s="200"/>
      <c r="AL26" s="200"/>
      <c r="AM26" s="200"/>
      <c r="AN26" s="200"/>
      <c r="AO26" s="200"/>
      <c r="AP26" s="200"/>
      <c r="AQ26" s="200"/>
      <c r="AR26" s="200"/>
      <c r="AS26" s="200"/>
      <c r="AT26" s="200"/>
      <c r="AU26" s="200"/>
      <c r="AV26" s="200"/>
      <c r="AW26" s="200"/>
      <c r="AX26" s="200"/>
      <c r="AY26" s="200"/>
      <c r="AZ26" s="201"/>
    </row>
    <row r="27" spans="1:52" ht="24.95" customHeight="1" thickBot="1">
      <c r="A27" s="196" t="s">
        <v>4</v>
      </c>
      <c r="B27" s="197"/>
      <c r="C27" s="197"/>
      <c r="D27" s="197"/>
      <c r="E27" s="197"/>
      <c r="F27" s="197"/>
      <c r="G27" s="197"/>
      <c r="H27" s="20"/>
      <c r="I27" s="184" t="s">
        <v>61</v>
      </c>
      <c r="J27" s="184"/>
      <c r="K27" s="184"/>
      <c r="L27" s="184"/>
      <c r="M27" s="184"/>
      <c r="N27" s="184"/>
      <c r="O27" s="184"/>
      <c r="P27" s="184"/>
      <c r="Q27" s="184"/>
      <c r="R27" s="184"/>
      <c r="S27" s="184"/>
      <c r="T27" s="184"/>
      <c r="U27" s="184"/>
      <c r="V27" s="184"/>
      <c r="W27" s="184"/>
      <c r="X27" s="185"/>
      <c r="Y27" s="196" t="s">
        <v>4</v>
      </c>
      <c r="Z27" s="197"/>
      <c r="AA27" s="197"/>
      <c r="AB27" s="197"/>
      <c r="AC27" s="197"/>
      <c r="AD27" s="197"/>
      <c r="AE27" s="197"/>
      <c r="AF27" s="197"/>
      <c r="AG27" s="19"/>
      <c r="AH27" s="184" t="s">
        <v>60</v>
      </c>
      <c r="AI27" s="184"/>
      <c r="AJ27" s="184"/>
      <c r="AK27" s="184"/>
      <c r="AL27" s="184"/>
      <c r="AM27" s="184"/>
      <c r="AN27" s="184"/>
      <c r="AO27" s="184"/>
      <c r="AP27" s="184"/>
      <c r="AQ27" s="184"/>
      <c r="AR27" s="184"/>
      <c r="AS27" s="184"/>
      <c r="AT27" s="184"/>
      <c r="AU27" s="184"/>
      <c r="AV27" s="184"/>
      <c r="AW27" s="184"/>
      <c r="AX27" s="184"/>
      <c r="AY27" s="184"/>
      <c r="AZ27" s="185"/>
    </row>
    <row r="28" spans="1:52" ht="8.1" customHeight="1">
      <c r="A28" s="186" t="s">
        <v>59</v>
      </c>
      <c r="B28" s="187"/>
      <c r="C28" s="187"/>
      <c r="D28" s="187"/>
      <c r="E28" s="187"/>
      <c r="F28" s="187"/>
      <c r="G28" s="187"/>
      <c r="H28" s="187"/>
      <c r="I28" s="187"/>
      <c r="J28" s="187"/>
      <c r="K28" s="187"/>
      <c r="L28" s="187"/>
      <c r="M28" s="187"/>
      <c r="N28" s="187"/>
      <c r="O28" s="187"/>
      <c r="P28" s="187"/>
      <c r="Q28" s="187"/>
      <c r="R28" s="187"/>
      <c r="S28" s="187"/>
      <c r="T28" s="187"/>
      <c r="U28" s="187"/>
      <c r="V28" s="187"/>
      <c r="W28" s="187"/>
      <c r="X28" s="187"/>
      <c r="Y28" s="187"/>
      <c r="Z28" s="187"/>
      <c r="AA28" s="187"/>
      <c r="AB28" s="187"/>
      <c r="AC28" s="187"/>
      <c r="AD28" s="187"/>
      <c r="AE28" s="187"/>
      <c r="AF28" s="187"/>
      <c r="AG28" s="187"/>
      <c r="AH28" s="187"/>
      <c r="AI28" s="187"/>
      <c r="AJ28" s="187"/>
      <c r="AK28" s="187"/>
      <c r="AL28" s="187"/>
      <c r="AM28" s="187"/>
      <c r="AN28" s="187"/>
      <c r="AO28" s="187"/>
      <c r="AP28" s="187"/>
      <c r="AQ28" s="187"/>
      <c r="AR28" s="187"/>
      <c r="AS28" s="187"/>
      <c r="AT28" s="187"/>
      <c r="AU28" s="187"/>
      <c r="AV28" s="187"/>
      <c r="AW28" s="187"/>
      <c r="AX28" s="187"/>
      <c r="AY28" s="187"/>
      <c r="AZ28" s="187"/>
    </row>
    <row r="29" spans="1:52" ht="9" customHeight="1">
      <c r="A29" s="153" t="s">
        <v>58</v>
      </c>
      <c r="B29" s="153"/>
      <c r="C29" s="153"/>
      <c r="D29" s="153"/>
      <c r="E29" s="153"/>
      <c r="F29" s="153"/>
      <c r="G29" s="153"/>
      <c r="H29" s="153"/>
      <c r="I29" s="153"/>
      <c r="J29" s="153"/>
      <c r="K29" s="153"/>
      <c r="L29" s="153"/>
      <c r="M29" s="153"/>
      <c r="N29" s="153"/>
      <c r="O29" s="153"/>
      <c r="P29" s="153"/>
      <c r="Q29" s="153"/>
      <c r="R29" s="153"/>
      <c r="S29" s="153"/>
      <c r="T29" s="153"/>
      <c r="U29" s="153"/>
      <c r="V29" s="153"/>
      <c r="W29" s="153"/>
      <c r="X29" s="153"/>
      <c r="Y29" s="153"/>
      <c r="Z29" s="153"/>
      <c r="AA29" s="153"/>
      <c r="AB29" s="153"/>
      <c r="AC29" s="153"/>
      <c r="AD29" s="153"/>
      <c r="AE29" s="153"/>
      <c r="AF29" s="153"/>
      <c r="AG29" s="153"/>
      <c r="AH29" s="153"/>
      <c r="AI29" s="153"/>
      <c r="AJ29" s="153"/>
      <c r="AK29" s="153"/>
      <c r="AL29" s="153"/>
      <c r="AM29" s="153"/>
      <c r="AN29" s="153"/>
      <c r="AO29" s="153"/>
      <c r="AP29" s="153"/>
      <c r="AQ29" s="153"/>
      <c r="AR29" s="153"/>
      <c r="AS29" s="153"/>
      <c r="AT29" s="153"/>
      <c r="AU29" s="153"/>
      <c r="AV29" s="153"/>
      <c r="AW29" s="153"/>
      <c r="AX29" s="153"/>
      <c r="AY29" s="153"/>
      <c r="AZ29" s="153"/>
    </row>
    <row r="30" spans="1:52" ht="9" customHeight="1">
      <c r="A30" s="153" t="s">
        <v>57</v>
      </c>
      <c r="B30" s="153"/>
      <c r="C30" s="153"/>
      <c r="D30" s="153"/>
      <c r="E30" s="153"/>
      <c r="F30" s="153"/>
      <c r="G30" s="153"/>
      <c r="H30" s="153"/>
      <c r="I30" s="153"/>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row>
    <row r="31" spans="1:52" ht="9" customHeight="1">
      <c r="A31" s="153" t="s">
        <v>56</v>
      </c>
      <c r="B31" s="153"/>
      <c r="C31" s="153"/>
      <c r="D31" s="153"/>
      <c r="E31" s="153"/>
      <c r="F31" s="153"/>
      <c r="G31" s="153"/>
      <c r="H31" s="153"/>
      <c r="I31" s="153"/>
      <c r="J31" s="153"/>
      <c r="K31" s="153"/>
      <c r="L31" s="153"/>
      <c r="M31" s="153"/>
      <c r="N31" s="153"/>
      <c r="O31" s="153"/>
      <c r="P31" s="153"/>
      <c r="Q31" s="153"/>
      <c r="R31" s="153"/>
      <c r="S31" s="153"/>
      <c r="T31" s="153"/>
      <c r="U31" s="153"/>
      <c r="V31" s="153"/>
      <c r="W31" s="153"/>
      <c r="X31" s="153"/>
      <c r="Y31" s="153"/>
      <c r="Z31" s="153"/>
      <c r="AA31" s="153"/>
      <c r="AB31" s="153"/>
      <c r="AC31" s="153"/>
      <c r="AD31" s="153"/>
      <c r="AE31" s="153"/>
      <c r="AF31" s="153"/>
      <c r="AG31" s="153"/>
      <c r="AH31" s="153"/>
      <c r="AI31" s="153"/>
      <c r="AJ31" s="153"/>
      <c r="AK31" s="153"/>
      <c r="AL31" s="153"/>
      <c r="AM31" s="153"/>
      <c r="AN31" s="153"/>
      <c r="AO31" s="153"/>
      <c r="AP31" s="153"/>
      <c r="AQ31" s="153"/>
      <c r="AR31" s="153"/>
      <c r="AS31" s="153"/>
      <c r="AT31" s="153"/>
      <c r="AU31" s="153"/>
      <c r="AV31" s="153"/>
      <c r="AW31" s="153"/>
      <c r="AX31" s="153"/>
      <c r="AY31" s="153"/>
      <c r="AZ31" s="153"/>
    </row>
    <row r="32" spans="1:52" ht="9" customHeight="1">
      <c r="A32" s="153" t="s">
        <v>55</v>
      </c>
      <c r="B32" s="153"/>
      <c r="C32" s="153"/>
      <c r="D32" s="153"/>
      <c r="E32" s="153"/>
      <c r="F32" s="153"/>
      <c r="G32" s="153"/>
      <c r="H32" s="153"/>
      <c r="I32" s="153"/>
      <c r="J32" s="153"/>
      <c r="K32" s="153"/>
      <c r="L32" s="153"/>
      <c r="M32" s="153"/>
      <c r="N32" s="153"/>
      <c r="O32" s="153"/>
      <c r="P32" s="153"/>
      <c r="Q32" s="153"/>
      <c r="R32" s="153"/>
      <c r="S32" s="153"/>
      <c r="T32" s="153"/>
      <c r="U32" s="153"/>
      <c r="V32" s="153"/>
      <c r="W32" s="153"/>
      <c r="X32" s="153"/>
      <c r="Y32" s="153"/>
      <c r="Z32" s="153"/>
      <c r="AA32" s="153"/>
      <c r="AB32" s="153"/>
      <c r="AC32" s="153"/>
      <c r="AD32" s="153"/>
      <c r="AE32" s="153"/>
      <c r="AF32" s="153"/>
      <c r="AG32" s="153"/>
      <c r="AH32" s="153"/>
      <c r="AI32" s="153"/>
      <c r="AJ32" s="153"/>
      <c r="AK32" s="153"/>
      <c r="AL32" s="153"/>
      <c r="AM32" s="153"/>
      <c r="AN32" s="153"/>
      <c r="AO32" s="153"/>
      <c r="AP32" s="153"/>
      <c r="AQ32" s="153"/>
      <c r="AR32" s="153"/>
      <c r="AS32" s="153"/>
      <c r="AT32" s="153"/>
      <c r="AU32" s="153"/>
      <c r="AV32" s="153"/>
      <c r="AW32" s="153"/>
      <c r="AX32" s="153"/>
      <c r="AY32" s="153"/>
      <c r="AZ32" s="153"/>
    </row>
    <row r="33" spans="1:52" ht="9" customHeight="1">
      <c r="A33" s="153" t="s">
        <v>54</v>
      </c>
      <c r="B33" s="153"/>
      <c r="C33" s="153"/>
      <c r="D33" s="153"/>
      <c r="E33" s="153"/>
      <c r="F33" s="153"/>
      <c r="G33" s="153"/>
      <c r="H33" s="153"/>
      <c r="I33" s="153"/>
      <c r="J33" s="153"/>
      <c r="K33" s="153"/>
      <c r="L33" s="153"/>
      <c r="M33" s="153"/>
      <c r="N33" s="153"/>
      <c r="O33" s="153"/>
      <c r="P33" s="153"/>
      <c r="Q33" s="153"/>
      <c r="R33" s="153"/>
      <c r="S33" s="153"/>
      <c r="T33" s="153"/>
      <c r="U33" s="153"/>
      <c r="V33" s="153"/>
      <c r="W33" s="153"/>
      <c r="X33" s="153"/>
      <c r="Y33" s="153"/>
      <c r="Z33" s="153"/>
      <c r="AA33" s="153"/>
      <c r="AB33" s="153"/>
      <c r="AC33" s="153"/>
      <c r="AD33" s="153"/>
      <c r="AE33" s="153"/>
      <c r="AF33" s="153"/>
      <c r="AG33" s="153"/>
      <c r="AH33" s="153"/>
      <c r="AI33" s="153"/>
      <c r="AJ33" s="153"/>
      <c r="AK33" s="153"/>
      <c r="AL33" s="153"/>
      <c r="AM33" s="153"/>
      <c r="AN33" s="153"/>
      <c r="AO33" s="153"/>
      <c r="AP33" s="153"/>
      <c r="AQ33" s="153"/>
      <c r="AR33" s="153"/>
      <c r="AS33" s="153"/>
      <c r="AT33" s="153"/>
      <c r="AU33" s="153"/>
      <c r="AV33" s="153"/>
      <c r="AW33" s="153"/>
      <c r="AX33" s="153"/>
      <c r="AY33" s="153"/>
      <c r="AZ33" s="153"/>
    </row>
    <row r="34" spans="1:52" ht="9" customHeight="1">
      <c r="A34" s="153" t="s">
        <v>53</v>
      </c>
      <c r="B34" s="153"/>
      <c r="C34" s="153"/>
      <c r="D34" s="153"/>
      <c r="E34" s="153"/>
      <c r="F34" s="153"/>
      <c r="G34" s="153"/>
      <c r="H34" s="153"/>
      <c r="I34" s="153"/>
      <c r="J34" s="153"/>
      <c r="K34" s="153"/>
      <c r="L34" s="153"/>
      <c r="M34" s="153"/>
      <c r="N34" s="153"/>
      <c r="O34" s="153"/>
      <c r="P34" s="153"/>
      <c r="Q34" s="153"/>
      <c r="R34" s="153"/>
      <c r="S34" s="153"/>
      <c r="T34" s="153"/>
      <c r="U34" s="153"/>
      <c r="V34" s="153"/>
      <c r="W34" s="153"/>
      <c r="X34" s="153"/>
      <c r="Y34" s="153"/>
      <c r="Z34" s="153"/>
      <c r="AA34" s="153"/>
      <c r="AB34" s="153"/>
      <c r="AC34" s="153"/>
      <c r="AD34" s="153"/>
      <c r="AE34" s="153"/>
      <c r="AF34" s="153"/>
      <c r="AG34" s="153"/>
      <c r="AH34" s="153"/>
      <c r="AI34" s="153"/>
      <c r="AJ34" s="153"/>
      <c r="AK34" s="153"/>
      <c r="AL34" s="153"/>
      <c r="AM34" s="153"/>
      <c r="AN34" s="153"/>
      <c r="AO34" s="153"/>
      <c r="AP34" s="153"/>
      <c r="AQ34" s="153"/>
      <c r="AR34" s="153"/>
      <c r="AS34" s="153"/>
      <c r="AT34" s="153"/>
      <c r="AU34" s="153"/>
      <c r="AV34" s="153"/>
      <c r="AW34" s="153"/>
      <c r="AX34" s="153"/>
      <c r="AY34" s="153"/>
      <c r="AZ34" s="153"/>
    </row>
    <row r="35" spans="1:52" ht="18.75" customHeight="1">
      <c r="A35" s="153" t="s">
        <v>180</v>
      </c>
      <c r="B35" s="153"/>
      <c r="C35" s="153"/>
      <c r="D35" s="153"/>
      <c r="E35" s="153"/>
      <c r="F35" s="153"/>
      <c r="G35" s="153"/>
      <c r="H35" s="153"/>
      <c r="I35" s="153"/>
      <c r="J35" s="153"/>
      <c r="K35" s="153"/>
      <c r="L35" s="153"/>
      <c r="M35" s="153"/>
      <c r="N35" s="153"/>
      <c r="O35" s="153"/>
      <c r="P35" s="153"/>
      <c r="Q35" s="153"/>
      <c r="R35" s="153"/>
      <c r="S35" s="153"/>
      <c r="T35" s="153"/>
      <c r="U35" s="153"/>
      <c r="V35" s="153"/>
      <c r="W35" s="153"/>
      <c r="X35" s="153"/>
      <c r="Y35" s="153"/>
      <c r="Z35" s="153"/>
      <c r="AA35" s="153"/>
      <c r="AB35" s="153"/>
      <c r="AC35" s="153"/>
      <c r="AD35" s="153"/>
      <c r="AE35" s="153"/>
      <c r="AF35" s="153"/>
      <c r="AG35" s="153"/>
      <c r="AH35" s="153"/>
      <c r="AI35" s="153"/>
      <c r="AJ35" s="153"/>
      <c r="AK35" s="153"/>
      <c r="AL35" s="153"/>
      <c r="AM35" s="153"/>
      <c r="AN35" s="153"/>
      <c r="AO35" s="153"/>
      <c r="AP35" s="153"/>
      <c r="AQ35" s="153"/>
      <c r="AR35" s="153"/>
      <c r="AS35" s="153"/>
      <c r="AT35" s="153"/>
      <c r="AU35" s="153"/>
      <c r="AV35" s="153"/>
      <c r="AW35" s="153"/>
      <c r="AX35" s="153"/>
      <c r="AY35" s="153"/>
      <c r="AZ35" s="153"/>
    </row>
    <row r="36" spans="1:52" ht="9" customHeight="1">
      <c r="A36" s="153" t="s">
        <v>52</v>
      </c>
      <c r="B36" s="153"/>
      <c r="C36" s="153"/>
      <c r="D36" s="153"/>
      <c r="E36" s="153"/>
      <c r="F36" s="153"/>
      <c r="G36" s="153"/>
      <c r="H36" s="153"/>
      <c r="I36" s="153"/>
      <c r="J36" s="153"/>
      <c r="K36" s="153"/>
      <c r="L36" s="153"/>
      <c r="M36" s="153"/>
      <c r="N36" s="153"/>
      <c r="O36" s="153"/>
      <c r="P36" s="153"/>
      <c r="Q36" s="153"/>
      <c r="R36" s="153"/>
      <c r="S36" s="153"/>
      <c r="T36" s="153"/>
      <c r="U36" s="153"/>
      <c r="V36" s="153"/>
      <c r="W36" s="153"/>
      <c r="X36" s="153"/>
      <c r="Y36" s="153"/>
      <c r="Z36" s="153"/>
      <c r="AA36" s="153"/>
      <c r="AB36" s="153"/>
      <c r="AC36" s="153"/>
      <c r="AD36" s="153"/>
      <c r="AE36" s="153"/>
      <c r="AF36" s="153"/>
      <c r="AG36" s="153"/>
      <c r="AH36" s="153"/>
      <c r="AI36" s="153"/>
      <c r="AJ36" s="153"/>
      <c r="AK36" s="153"/>
      <c r="AL36" s="153"/>
      <c r="AM36" s="153"/>
      <c r="AN36" s="153"/>
      <c r="AO36" s="153"/>
      <c r="AP36" s="153"/>
      <c r="AQ36" s="153"/>
      <c r="AR36" s="153"/>
      <c r="AS36" s="153"/>
      <c r="AT36" s="153"/>
      <c r="AU36" s="153"/>
      <c r="AV36" s="153"/>
      <c r="AW36" s="153"/>
      <c r="AX36" s="153"/>
      <c r="AY36" s="153"/>
      <c r="AZ36" s="153"/>
    </row>
    <row r="37" spans="1:52" ht="9" customHeight="1">
      <c r="A37" s="153" t="s">
        <v>51</v>
      </c>
      <c r="B37" s="153"/>
      <c r="C37" s="153"/>
      <c r="D37" s="153"/>
      <c r="E37" s="153"/>
      <c r="F37" s="153"/>
      <c r="G37" s="153"/>
      <c r="H37" s="153"/>
      <c r="I37" s="153"/>
      <c r="J37" s="153"/>
      <c r="K37" s="153"/>
      <c r="L37" s="153"/>
      <c r="M37" s="153"/>
      <c r="N37" s="153"/>
      <c r="O37" s="153"/>
      <c r="P37" s="153"/>
      <c r="Q37" s="153"/>
      <c r="R37" s="153"/>
      <c r="S37" s="153"/>
      <c r="T37" s="153"/>
      <c r="U37" s="153"/>
      <c r="V37" s="153"/>
      <c r="W37" s="153"/>
      <c r="X37" s="153"/>
      <c r="Y37" s="153"/>
      <c r="Z37" s="153"/>
      <c r="AA37" s="153"/>
      <c r="AB37" s="153"/>
      <c r="AC37" s="153"/>
      <c r="AD37" s="153"/>
      <c r="AE37" s="153"/>
      <c r="AF37" s="153"/>
      <c r="AG37" s="153"/>
      <c r="AH37" s="153"/>
      <c r="AI37" s="153"/>
      <c r="AJ37" s="153"/>
      <c r="AK37" s="153"/>
      <c r="AL37" s="153"/>
      <c r="AM37" s="153"/>
      <c r="AN37" s="153"/>
      <c r="AO37" s="153"/>
      <c r="AP37" s="153"/>
      <c r="AQ37" s="153"/>
      <c r="AR37" s="153"/>
      <c r="AS37" s="153"/>
      <c r="AT37" s="153"/>
      <c r="AU37" s="153"/>
      <c r="AV37" s="153"/>
      <c r="AW37" s="153"/>
      <c r="AX37" s="153"/>
      <c r="AY37" s="153"/>
      <c r="AZ37" s="153"/>
    </row>
    <row r="38" spans="1:52" ht="9" customHeight="1">
      <c r="A38" s="153" t="s">
        <v>50</v>
      </c>
      <c r="B38" s="153"/>
      <c r="C38" s="153"/>
      <c r="D38" s="153"/>
      <c r="E38" s="153"/>
      <c r="F38" s="153"/>
      <c r="G38" s="153"/>
      <c r="H38" s="153"/>
      <c r="I38" s="153"/>
      <c r="J38" s="153"/>
      <c r="K38" s="153"/>
      <c r="L38" s="153"/>
      <c r="M38" s="153"/>
      <c r="N38" s="153"/>
      <c r="O38" s="153"/>
      <c r="P38" s="153"/>
      <c r="Q38" s="153"/>
      <c r="R38" s="153"/>
      <c r="S38" s="153"/>
      <c r="T38" s="153"/>
      <c r="U38" s="153"/>
      <c r="V38" s="153"/>
      <c r="W38" s="153"/>
      <c r="X38" s="153"/>
      <c r="Y38" s="153"/>
      <c r="Z38" s="153"/>
      <c r="AA38" s="153"/>
      <c r="AB38" s="153"/>
      <c r="AC38" s="153"/>
      <c r="AD38" s="153"/>
      <c r="AE38" s="153"/>
      <c r="AF38" s="153"/>
      <c r="AG38" s="153"/>
      <c r="AH38" s="153"/>
      <c r="AI38" s="153"/>
      <c r="AJ38" s="153"/>
      <c r="AK38" s="153"/>
      <c r="AL38" s="153"/>
      <c r="AM38" s="153"/>
      <c r="AN38" s="153"/>
      <c r="AO38" s="153"/>
      <c r="AP38" s="153"/>
      <c r="AQ38" s="153"/>
      <c r="AR38" s="153"/>
      <c r="AS38" s="153"/>
      <c r="AT38" s="153"/>
      <c r="AU38" s="153"/>
      <c r="AV38" s="153"/>
      <c r="AW38" s="153"/>
      <c r="AX38" s="153"/>
      <c r="AY38" s="153"/>
      <c r="AZ38" s="153"/>
    </row>
    <row r="39" spans="1:52" ht="9" customHeight="1">
      <c r="A39" s="153" t="s">
        <v>49</v>
      </c>
      <c r="B39" s="153"/>
      <c r="C39" s="153"/>
      <c r="D39" s="153"/>
      <c r="E39" s="153"/>
      <c r="F39" s="153"/>
      <c r="G39" s="153"/>
      <c r="H39" s="153"/>
      <c r="I39" s="153"/>
      <c r="J39" s="153"/>
      <c r="K39" s="153"/>
      <c r="L39" s="153"/>
      <c r="M39" s="153"/>
      <c r="N39" s="153"/>
      <c r="O39" s="153"/>
      <c r="P39" s="153"/>
      <c r="Q39" s="153"/>
      <c r="R39" s="153"/>
      <c r="S39" s="153"/>
      <c r="T39" s="153"/>
      <c r="U39" s="153"/>
      <c r="V39" s="153"/>
      <c r="W39" s="153"/>
      <c r="X39" s="153"/>
      <c r="Y39" s="153"/>
      <c r="Z39" s="153"/>
      <c r="AA39" s="153"/>
      <c r="AB39" s="153"/>
      <c r="AC39" s="153"/>
      <c r="AD39" s="153"/>
      <c r="AE39" s="153"/>
      <c r="AF39" s="153"/>
      <c r="AG39" s="153"/>
      <c r="AH39" s="153"/>
      <c r="AI39" s="153"/>
      <c r="AJ39" s="153"/>
      <c r="AK39" s="153"/>
      <c r="AL39" s="153"/>
      <c r="AM39" s="153"/>
      <c r="AN39" s="153"/>
      <c r="AO39" s="153"/>
      <c r="AP39" s="153"/>
      <c r="AQ39" s="153"/>
      <c r="AR39" s="153"/>
      <c r="AS39" s="153"/>
      <c r="AT39" s="153"/>
      <c r="AU39" s="153"/>
      <c r="AV39" s="153"/>
      <c r="AW39" s="153"/>
      <c r="AX39" s="153"/>
      <c r="AY39" s="153"/>
      <c r="AZ39" s="153"/>
    </row>
    <row r="40" spans="1:52" ht="3" customHeight="1">
      <c r="A40" s="153"/>
      <c r="B40" s="153"/>
      <c r="C40" s="153"/>
      <c r="D40" s="153"/>
      <c r="E40" s="153"/>
      <c r="F40" s="153"/>
      <c r="G40" s="153"/>
      <c r="H40" s="153"/>
      <c r="I40" s="153"/>
      <c r="J40" s="153"/>
      <c r="K40" s="153"/>
      <c r="L40" s="153"/>
      <c r="M40" s="153"/>
      <c r="N40" s="153"/>
      <c r="O40" s="153"/>
      <c r="P40" s="153"/>
      <c r="Q40" s="153"/>
      <c r="R40" s="153"/>
      <c r="S40" s="153"/>
      <c r="T40" s="153"/>
      <c r="U40" s="153"/>
      <c r="V40" s="153"/>
      <c r="W40" s="153"/>
      <c r="X40" s="153"/>
      <c r="Y40" s="153"/>
      <c r="Z40" s="153"/>
      <c r="AA40" s="153"/>
      <c r="AB40" s="153"/>
      <c r="AC40" s="153"/>
      <c r="AD40" s="153"/>
      <c r="AE40" s="153"/>
      <c r="AF40" s="153"/>
      <c r="AG40" s="153"/>
      <c r="AH40" s="153"/>
      <c r="AI40" s="153"/>
      <c r="AJ40" s="153"/>
      <c r="AK40" s="153"/>
      <c r="AL40" s="153"/>
      <c r="AM40" s="153"/>
      <c r="AN40" s="153"/>
      <c r="AO40" s="153"/>
      <c r="AP40" s="153"/>
      <c r="AQ40" s="153"/>
      <c r="AR40" s="153"/>
      <c r="AS40" s="153"/>
      <c r="AT40" s="153"/>
      <c r="AU40" s="153"/>
      <c r="AV40" s="153"/>
      <c r="AW40" s="153"/>
      <c r="AX40" s="153"/>
      <c r="AY40" s="153"/>
      <c r="AZ40" s="153"/>
    </row>
    <row r="41" spans="1:52" ht="9" customHeight="1">
      <c r="A41" s="153" t="s">
        <v>48</v>
      </c>
      <c r="B41" s="153"/>
      <c r="C41" s="153"/>
      <c r="D41" s="153"/>
      <c r="E41" s="153"/>
      <c r="F41" s="153"/>
      <c r="G41" s="153"/>
      <c r="H41" s="153"/>
      <c r="I41" s="153"/>
      <c r="J41" s="153"/>
      <c r="K41" s="153"/>
      <c r="L41" s="153"/>
      <c r="M41" s="153"/>
      <c r="N41" s="153"/>
      <c r="O41" s="153"/>
      <c r="P41" s="153"/>
      <c r="Q41" s="153"/>
      <c r="R41" s="153"/>
      <c r="S41" s="153"/>
      <c r="T41" s="153"/>
      <c r="U41" s="153"/>
      <c r="V41" s="153"/>
      <c r="W41" s="153"/>
      <c r="X41" s="153"/>
      <c r="Y41" s="153"/>
      <c r="Z41" s="153"/>
      <c r="AA41" s="153"/>
      <c r="AB41" s="153"/>
      <c r="AC41" s="153"/>
      <c r="AD41" s="153"/>
      <c r="AE41" s="153"/>
      <c r="AF41" s="153"/>
      <c r="AG41" s="153"/>
      <c r="AH41" s="153"/>
      <c r="AI41" s="153"/>
      <c r="AJ41" s="153"/>
      <c r="AK41" s="153"/>
      <c r="AL41" s="153"/>
      <c r="AM41" s="153"/>
      <c r="AN41" s="153"/>
      <c r="AO41" s="153"/>
      <c r="AP41" s="153"/>
      <c r="AQ41" s="153"/>
      <c r="AR41" s="153"/>
      <c r="AS41" s="153"/>
      <c r="AT41" s="153"/>
      <c r="AU41" s="153"/>
      <c r="AV41" s="153"/>
      <c r="AW41" s="153"/>
      <c r="AX41" s="153"/>
      <c r="AY41" s="153"/>
      <c r="AZ41" s="153"/>
    </row>
    <row r="42" spans="1:52" ht="9" customHeight="1">
      <c r="A42" s="153" t="s">
        <v>47</v>
      </c>
      <c r="B42" s="153"/>
      <c r="C42" s="153"/>
      <c r="D42" s="153"/>
      <c r="E42" s="153"/>
      <c r="F42" s="153"/>
      <c r="G42" s="153"/>
      <c r="H42" s="153"/>
      <c r="I42" s="153"/>
      <c r="J42" s="153"/>
      <c r="K42" s="153"/>
      <c r="L42" s="153"/>
      <c r="M42" s="153"/>
      <c r="N42" s="153"/>
      <c r="O42" s="153"/>
      <c r="P42" s="153"/>
      <c r="Q42" s="153"/>
      <c r="R42" s="153"/>
      <c r="S42" s="153"/>
      <c r="T42" s="153"/>
      <c r="U42" s="153"/>
      <c r="V42" s="153"/>
      <c r="W42" s="153"/>
      <c r="X42" s="153"/>
      <c r="Y42" s="153"/>
      <c r="Z42" s="153"/>
      <c r="AA42" s="153"/>
      <c r="AB42" s="153"/>
      <c r="AC42" s="153"/>
      <c r="AD42" s="153"/>
      <c r="AE42" s="153"/>
      <c r="AF42" s="153"/>
      <c r="AG42" s="153"/>
      <c r="AH42" s="153"/>
      <c r="AI42" s="153"/>
      <c r="AJ42" s="153"/>
      <c r="AK42" s="153"/>
      <c r="AL42" s="153"/>
      <c r="AM42" s="153"/>
      <c r="AN42" s="153"/>
      <c r="AO42" s="153"/>
      <c r="AP42" s="153"/>
      <c r="AQ42" s="153"/>
      <c r="AR42" s="153"/>
      <c r="AS42" s="153"/>
      <c r="AT42" s="153"/>
      <c r="AU42" s="153"/>
      <c r="AV42" s="153"/>
      <c r="AW42" s="153"/>
      <c r="AX42" s="153"/>
      <c r="AY42" s="153"/>
      <c r="AZ42" s="153"/>
    </row>
    <row r="43" spans="1:52" ht="8.25" customHeight="1">
      <c r="A43" s="153" t="s">
        <v>46</v>
      </c>
      <c r="B43" s="153"/>
      <c r="C43" s="153"/>
      <c r="D43" s="153"/>
      <c r="E43" s="153"/>
      <c r="F43" s="153"/>
      <c r="G43" s="153"/>
      <c r="H43" s="153"/>
      <c r="I43" s="153"/>
      <c r="J43" s="153"/>
      <c r="K43" s="153"/>
      <c r="L43" s="153"/>
      <c r="M43" s="153"/>
      <c r="N43" s="153"/>
      <c r="O43" s="153"/>
      <c r="P43" s="153"/>
      <c r="Q43" s="153"/>
      <c r="R43" s="153"/>
      <c r="S43" s="153"/>
      <c r="T43" s="153"/>
      <c r="U43" s="153"/>
      <c r="V43" s="153"/>
      <c r="W43" s="153"/>
      <c r="X43" s="153"/>
      <c r="Y43" s="153"/>
      <c r="Z43" s="153"/>
      <c r="AA43" s="153"/>
      <c r="AB43" s="153"/>
      <c r="AC43" s="153"/>
      <c r="AD43" s="153"/>
      <c r="AE43" s="153"/>
      <c r="AF43" s="153"/>
      <c r="AG43" s="153"/>
      <c r="AH43" s="153"/>
      <c r="AI43" s="153"/>
      <c r="AJ43" s="153"/>
      <c r="AK43" s="153"/>
      <c r="AL43" s="153"/>
      <c r="AM43" s="153"/>
      <c r="AN43" s="153"/>
      <c r="AO43" s="153"/>
      <c r="AP43" s="153"/>
      <c r="AQ43" s="153"/>
      <c r="AR43" s="153"/>
      <c r="AS43" s="153"/>
      <c r="AT43" s="153"/>
      <c r="AU43" s="153"/>
      <c r="AV43" s="153"/>
      <c r="AW43" s="153"/>
      <c r="AX43" s="153"/>
      <c r="AY43" s="153"/>
      <c r="AZ43" s="153"/>
    </row>
    <row r="44" spans="1:52" ht="3" customHeight="1">
      <c r="A44" s="153"/>
      <c r="B44" s="153"/>
      <c r="C44" s="153"/>
      <c r="D44" s="153"/>
      <c r="E44" s="153"/>
      <c r="F44" s="153"/>
      <c r="G44" s="153"/>
      <c r="H44" s="153"/>
      <c r="I44" s="153"/>
      <c r="J44" s="153"/>
      <c r="K44" s="153"/>
      <c r="L44" s="153"/>
      <c r="M44" s="153"/>
      <c r="N44" s="153"/>
      <c r="O44" s="153"/>
      <c r="P44" s="153"/>
      <c r="Q44" s="153"/>
      <c r="R44" s="153"/>
      <c r="S44" s="153"/>
      <c r="T44" s="153"/>
      <c r="U44" s="153"/>
      <c r="V44" s="153"/>
      <c r="W44" s="153"/>
      <c r="X44" s="153"/>
      <c r="Y44" s="153"/>
      <c r="Z44" s="153"/>
      <c r="AA44" s="153"/>
      <c r="AB44" s="153"/>
      <c r="AC44" s="153"/>
      <c r="AD44" s="153"/>
      <c r="AE44" s="153"/>
      <c r="AF44" s="153"/>
      <c r="AG44" s="153"/>
      <c r="AH44" s="153"/>
      <c r="AI44" s="153"/>
      <c r="AJ44" s="153"/>
      <c r="AK44" s="153"/>
      <c r="AL44" s="153"/>
      <c r="AM44" s="153"/>
      <c r="AN44" s="153"/>
      <c r="AO44" s="153"/>
      <c r="AP44" s="153"/>
      <c r="AQ44" s="153"/>
      <c r="AR44" s="153"/>
      <c r="AS44" s="153"/>
      <c r="AT44" s="153"/>
      <c r="AU44" s="153"/>
      <c r="AV44" s="153"/>
      <c r="AW44" s="153"/>
      <c r="AX44" s="153"/>
      <c r="AY44" s="153"/>
      <c r="AZ44" s="153"/>
    </row>
    <row r="45" spans="1:52" ht="9" customHeight="1">
      <c r="A45" s="153" t="s">
        <v>45</v>
      </c>
      <c r="B45" s="153"/>
      <c r="C45" s="153"/>
      <c r="D45" s="153"/>
      <c r="E45" s="153"/>
      <c r="F45" s="153"/>
      <c r="G45" s="153"/>
      <c r="H45" s="153"/>
      <c r="I45" s="153"/>
      <c r="J45" s="153"/>
      <c r="K45" s="153"/>
      <c r="L45" s="153"/>
      <c r="M45" s="153"/>
      <c r="N45" s="153"/>
      <c r="O45" s="153"/>
      <c r="P45" s="153"/>
      <c r="Q45" s="153"/>
      <c r="R45" s="153"/>
      <c r="S45" s="153"/>
      <c r="T45" s="153"/>
      <c r="U45" s="153"/>
      <c r="V45" s="153"/>
      <c r="W45" s="153"/>
      <c r="X45" s="153"/>
      <c r="Y45" s="153"/>
      <c r="Z45" s="153"/>
      <c r="AA45" s="153"/>
      <c r="AB45" s="153"/>
      <c r="AC45" s="153"/>
      <c r="AD45" s="153"/>
      <c r="AE45" s="153"/>
      <c r="AF45" s="153"/>
      <c r="AG45" s="153"/>
      <c r="AH45" s="153"/>
      <c r="AI45" s="153"/>
      <c r="AJ45" s="153"/>
      <c r="AK45" s="153"/>
      <c r="AL45" s="153"/>
      <c r="AM45" s="153"/>
      <c r="AN45" s="153"/>
      <c r="AO45" s="153"/>
      <c r="AP45" s="153"/>
      <c r="AQ45" s="153"/>
      <c r="AR45" s="153"/>
      <c r="AS45" s="153"/>
      <c r="AT45" s="153"/>
      <c r="AU45" s="153"/>
      <c r="AV45" s="153"/>
      <c r="AW45" s="153"/>
      <c r="AX45" s="153"/>
      <c r="AY45" s="153"/>
      <c r="AZ45" s="153"/>
    </row>
    <row r="46" spans="1:52" ht="9" customHeight="1">
      <c r="A46" s="153" t="s">
        <v>44</v>
      </c>
      <c r="B46" s="153"/>
      <c r="C46" s="153"/>
      <c r="D46" s="153"/>
      <c r="E46" s="153"/>
      <c r="F46" s="153"/>
      <c r="G46" s="153"/>
      <c r="H46" s="153"/>
      <c r="I46" s="153"/>
      <c r="J46" s="153"/>
      <c r="K46" s="153"/>
      <c r="L46" s="153"/>
      <c r="M46" s="153"/>
      <c r="N46" s="153"/>
      <c r="O46" s="153"/>
      <c r="P46" s="153"/>
      <c r="Q46" s="153"/>
      <c r="R46" s="153"/>
      <c r="S46" s="153"/>
      <c r="T46" s="153"/>
      <c r="U46" s="153"/>
      <c r="V46" s="153"/>
      <c r="W46" s="153"/>
      <c r="X46" s="153"/>
      <c r="Y46" s="153"/>
      <c r="Z46" s="153"/>
      <c r="AA46" s="153"/>
      <c r="AB46" s="153"/>
      <c r="AC46" s="153"/>
      <c r="AD46" s="153"/>
      <c r="AE46" s="153"/>
      <c r="AF46" s="153"/>
      <c r="AG46" s="153"/>
      <c r="AH46" s="153"/>
      <c r="AI46" s="153"/>
      <c r="AJ46" s="153"/>
      <c r="AK46" s="153"/>
      <c r="AL46" s="153"/>
      <c r="AM46" s="153"/>
      <c r="AN46" s="153"/>
      <c r="AO46" s="153"/>
      <c r="AP46" s="153"/>
      <c r="AQ46" s="153"/>
      <c r="AR46" s="153"/>
      <c r="AS46" s="153"/>
      <c r="AT46" s="153"/>
      <c r="AU46" s="153"/>
      <c r="AV46" s="153"/>
      <c r="AW46" s="153"/>
      <c r="AX46" s="153"/>
      <c r="AY46" s="153"/>
      <c r="AZ46" s="153"/>
    </row>
    <row r="47" spans="1:52" ht="9" customHeight="1">
      <c r="A47" s="153" t="s">
        <v>43</v>
      </c>
      <c r="B47" s="153"/>
      <c r="C47" s="153"/>
      <c r="D47" s="153"/>
      <c r="E47" s="153"/>
      <c r="F47" s="153"/>
      <c r="G47" s="153"/>
      <c r="H47" s="153"/>
      <c r="I47" s="153"/>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c r="AP47" s="153"/>
      <c r="AQ47" s="153"/>
      <c r="AR47" s="153"/>
      <c r="AS47" s="153"/>
      <c r="AT47" s="153"/>
      <c r="AU47" s="153"/>
      <c r="AV47" s="153"/>
      <c r="AW47" s="153"/>
      <c r="AX47" s="153"/>
      <c r="AY47" s="153"/>
      <c r="AZ47" s="153"/>
    </row>
    <row r="48" spans="1:52" ht="9" customHeight="1">
      <c r="A48" s="153" t="s">
        <v>42</v>
      </c>
      <c r="B48" s="153"/>
      <c r="C48" s="153"/>
      <c r="D48" s="153"/>
      <c r="E48" s="153"/>
      <c r="F48" s="153"/>
      <c r="G48" s="153"/>
      <c r="H48" s="153"/>
      <c r="I48" s="153"/>
      <c r="J48" s="153"/>
      <c r="K48" s="153"/>
      <c r="L48" s="153"/>
      <c r="M48" s="153"/>
      <c r="N48" s="153"/>
      <c r="O48" s="153"/>
      <c r="P48" s="153"/>
      <c r="Q48" s="153"/>
      <c r="R48" s="153"/>
      <c r="S48" s="153"/>
      <c r="T48" s="153"/>
      <c r="U48" s="153"/>
      <c r="V48" s="153"/>
      <c r="W48" s="153"/>
      <c r="X48" s="153"/>
      <c r="Y48" s="153"/>
      <c r="Z48" s="153"/>
      <c r="AA48" s="153"/>
      <c r="AB48" s="153"/>
      <c r="AC48" s="153"/>
      <c r="AD48" s="153"/>
      <c r="AE48" s="153"/>
      <c r="AF48" s="153"/>
      <c r="AG48" s="153"/>
      <c r="AH48" s="153"/>
      <c r="AI48" s="153"/>
      <c r="AJ48" s="153"/>
      <c r="AK48" s="153"/>
      <c r="AL48" s="153"/>
      <c r="AM48" s="153"/>
      <c r="AN48" s="153"/>
      <c r="AO48" s="153"/>
      <c r="AP48" s="153"/>
      <c r="AQ48" s="153"/>
      <c r="AR48" s="153"/>
      <c r="AS48" s="153"/>
      <c r="AT48" s="153"/>
      <c r="AU48" s="153"/>
      <c r="AV48" s="153"/>
      <c r="AW48" s="153"/>
      <c r="AX48" s="153"/>
      <c r="AY48" s="153"/>
      <c r="AZ48" s="153"/>
    </row>
    <row r="49" spans="1:52" ht="9" customHeight="1">
      <c r="A49" s="153" t="s">
        <v>41</v>
      </c>
      <c r="B49" s="153"/>
      <c r="C49" s="153"/>
      <c r="D49" s="153"/>
      <c r="E49" s="153"/>
      <c r="F49" s="153"/>
      <c r="G49" s="153"/>
      <c r="H49" s="153"/>
      <c r="I49" s="153"/>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c r="AP49" s="153"/>
      <c r="AQ49" s="153"/>
      <c r="AR49" s="153"/>
      <c r="AS49" s="153"/>
      <c r="AT49" s="153"/>
      <c r="AU49" s="153"/>
      <c r="AV49" s="153"/>
      <c r="AW49" s="153"/>
      <c r="AX49" s="153"/>
      <c r="AY49" s="153"/>
      <c r="AZ49" s="153"/>
    </row>
    <row r="50" spans="1:52" ht="9" customHeight="1">
      <c r="A50" s="153" t="s">
        <v>40</v>
      </c>
      <c r="B50" s="153"/>
      <c r="C50" s="153"/>
      <c r="D50" s="153"/>
      <c r="E50" s="153"/>
      <c r="F50" s="153"/>
      <c r="G50" s="153"/>
      <c r="H50" s="153"/>
      <c r="I50" s="153"/>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c r="AP50" s="153"/>
      <c r="AQ50" s="153"/>
      <c r="AR50" s="153"/>
      <c r="AS50" s="153"/>
      <c r="AT50" s="153"/>
      <c r="AU50" s="153"/>
      <c r="AV50" s="153"/>
      <c r="AW50" s="153"/>
      <c r="AX50" s="153"/>
      <c r="AY50" s="153"/>
      <c r="AZ50" s="153"/>
    </row>
    <row r="51" spans="1:52" ht="3" customHeight="1">
      <c r="A51" s="153"/>
      <c r="B51" s="153"/>
      <c r="C51" s="153"/>
      <c r="D51" s="153"/>
      <c r="E51" s="153"/>
      <c r="F51" s="153"/>
      <c r="G51" s="153"/>
      <c r="H51" s="153"/>
      <c r="I51" s="153"/>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c r="AP51" s="153"/>
      <c r="AQ51" s="153"/>
      <c r="AR51" s="153"/>
      <c r="AS51" s="153"/>
      <c r="AT51" s="153"/>
      <c r="AU51" s="153"/>
      <c r="AV51" s="153"/>
      <c r="AW51" s="153"/>
      <c r="AX51" s="153"/>
      <c r="AY51" s="153"/>
      <c r="AZ51" s="153"/>
    </row>
    <row r="52" spans="1:52" ht="9" customHeight="1">
      <c r="A52" s="153" t="s">
        <v>39</v>
      </c>
      <c r="B52" s="153"/>
      <c r="C52" s="153"/>
      <c r="D52" s="153"/>
      <c r="E52" s="153"/>
      <c r="F52" s="153"/>
      <c r="G52" s="153"/>
      <c r="H52" s="153"/>
      <c r="I52" s="153"/>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c r="AP52" s="153"/>
      <c r="AQ52" s="153"/>
      <c r="AR52" s="153"/>
      <c r="AS52" s="153"/>
      <c r="AT52" s="153"/>
      <c r="AU52" s="153"/>
      <c r="AV52" s="153"/>
      <c r="AW52" s="153"/>
      <c r="AX52" s="153"/>
      <c r="AY52" s="153"/>
      <c r="AZ52" s="153"/>
    </row>
    <row r="53" spans="1:52" ht="9" customHeight="1">
      <c r="A53" s="153" t="s">
        <v>38</v>
      </c>
      <c r="B53" s="153"/>
      <c r="C53" s="153"/>
      <c r="D53" s="153"/>
      <c r="E53" s="153"/>
      <c r="F53" s="153"/>
      <c r="G53" s="153"/>
      <c r="H53" s="153"/>
      <c r="I53" s="153"/>
      <c r="J53" s="153"/>
      <c r="K53" s="153"/>
      <c r="L53" s="153"/>
      <c r="M53" s="153"/>
      <c r="N53" s="153"/>
      <c r="O53" s="153"/>
      <c r="P53" s="153"/>
      <c r="Q53" s="153"/>
      <c r="R53" s="153"/>
      <c r="S53" s="153"/>
      <c r="T53" s="153"/>
      <c r="U53" s="153"/>
      <c r="V53" s="153"/>
      <c r="W53" s="153"/>
      <c r="X53" s="153"/>
      <c r="Y53" s="153"/>
      <c r="Z53" s="153"/>
      <c r="AA53" s="153"/>
      <c r="AB53" s="153"/>
      <c r="AC53" s="153"/>
      <c r="AD53" s="153"/>
      <c r="AE53" s="153"/>
      <c r="AF53" s="153"/>
      <c r="AG53" s="153"/>
      <c r="AH53" s="153"/>
      <c r="AI53" s="153"/>
      <c r="AJ53" s="153"/>
      <c r="AK53" s="153"/>
      <c r="AL53" s="153"/>
      <c r="AM53" s="153"/>
      <c r="AN53" s="153"/>
      <c r="AO53" s="153"/>
      <c r="AP53" s="153"/>
      <c r="AQ53" s="153"/>
      <c r="AR53" s="153"/>
      <c r="AS53" s="153"/>
      <c r="AT53" s="153"/>
      <c r="AU53" s="153"/>
      <c r="AV53" s="153"/>
      <c r="AW53" s="153"/>
      <c r="AX53" s="153"/>
      <c r="AY53" s="153"/>
      <c r="AZ53" s="153"/>
    </row>
    <row r="54" spans="1:52" ht="9" customHeight="1">
      <c r="A54" s="153" t="s">
        <v>37</v>
      </c>
      <c r="B54" s="153"/>
      <c r="C54" s="153"/>
      <c r="D54" s="153"/>
      <c r="E54" s="153"/>
      <c r="F54" s="153"/>
      <c r="G54" s="153"/>
      <c r="H54" s="153"/>
      <c r="I54" s="153"/>
      <c r="J54" s="153"/>
      <c r="K54" s="153"/>
      <c r="L54" s="153"/>
      <c r="M54" s="153"/>
      <c r="N54" s="153"/>
      <c r="O54" s="153"/>
      <c r="P54" s="153"/>
      <c r="Q54" s="153"/>
      <c r="R54" s="153"/>
      <c r="S54" s="153"/>
      <c r="T54" s="153"/>
      <c r="U54" s="153"/>
      <c r="V54" s="153"/>
      <c r="W54" s="153"/>
      <c r="X54" s="153"/>
      <c r="Y54" s="153"/>
      <c r="Z54" s="153"/>
      <c r="AA54" s="153"/>
      <c r="AB54" s="153"/>
      <c r="AC54" s="153"/>
      <c r="AD54" s="153"/>
      <c r="AE54" s="153"/>
      <c r="AF54" s="153"/>
      <c r="AG54" s="153"/>
      <c r="AH54" s="153"/>
      <c r="AI54" s="153"/>
      <c r="AJ54" s="153"/>
      <c r="AK54" s="153"/>
      <c r="AL54" s="153"/>
      <c r="AM54" s="153"/>
      <c r="AN54" s="153"/>
      <c r="AO54" s="153"/>
      <c r="AP54" s="153"/>
      <c r="AQ54" s="153"/>
      <c r="AR54" s="153"/>
      <c r="AS54" s="153"/>
      <c r="AT54" s="153"/>
      <c r="AU54" s="153"/>
      <c r="AV54" s="153"/>
      <c r="AW54" s="153"/>
      <c r="AX54" s="153"/>
      <c r="AY54" s="153"/>
      <c r="AZ54" s="153"/>
    </row>
    <row r="55" spans="1:52" ht="8.1" customHeight="1">
      <c r="A55" s="153" t="s">
        <v>36</v>
      </c>
      <c r="B55" s="153"/>
      <c r="C55" s="153"/>
      <c r="D55" s="153"/>
      <c r="E55" s="153"/>
      <c r="F55" s="153"/>
      <c r="G55" s="153"/>
      <c r="H55" s="153"/>
      <c r="I55" s="153"/>
      <c r="J55" s="153"/>
      <c r="K55" s="153"/>
      <c r="L55" s="153"/>
      <c r="M55" s="153"/>
      <c r="N55" s="153"/>
      <c r="O55" s="153"/>
      <c r="P55" s="153"/>
      <c r="Q55" s="153"/>
      <c r="R55" s="153"/>
      <c r="S55" s="153"/>
      <c r="T55" s="153"/>
      <c r="U55" s="153"/>
      <c r="V55" s="153"/>
      <c r="W55" s="153"/>
      <c r="X55" s="153"/>
      <c r="Y55" s="153"/>
      <c r="Z55" s="153"/>
      <c r="AA55" s="153"/>
      <c r="AB55" s="153"/>
      <c r="AC55" s="153"/>
      <c r="AD55" s="153"/>
      <c r="AE55" s="153"/>
      <c r="AF55" s="153"/>
      <c r="AG55" s="153"/>
      <c r="AH55" s="153"/>
      <c r="AI55" s="153"/>
      <c r="AJ55" s="153"/>
      <c r="AK55" s="153"/>
      <c r="AL55" s="153"/>
      <c r="AM55" s="153"/>
      <c r="AN55" s="153"/>
      <c r="AO55" s="153"/>
      <c r="AP55" s="153"/>
      <c r="AQ55" s="153"/>
      <c r="AR55" s="153"/>
      <c r="AS55" s="153"/>
      <c r="AT55" s="153"/>
      <c r="AU55" s="153"/>
      <c r="AV55" s="153"/>
      <c r="AW55" s="153"/>
      <c r="AX55" s="153"/>
      <c r="AY55" s="153"/>
      <c r="AZ55" s="153"/>
    </row>
    <row r="56" spans="1:52" ht="3.95" customHeight="1">
      <c r="A56" s="240"/>
      <c r="B56" s="240"/>
      <c r="C56" s="240"/>
      <c r="D56" s="240"/>
      <c r="E56" s="240"/>
      <c r="F56" s="240"/>
      <c r="G56" s="240"/>
      <c r="H56" s="240"/>
      <c r="I56" s="240"/>
      <c r="J56" s="240"/>
      <c r="K56" s="240"/>
      <c r="L56" s="240"/>
      <c r="M56" s="240"/>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40"/>
      <c r="AV56" s="240"/>
      <c r="AW56" s="240"/>
      <c r="AX56" s="240"/>
      <c r="AY56" s="240"/>
      <c r="AZ56" s="240"/>
    </row>
    <row r="57" spans="1:52" ht="12.95" customHeight="1">
      <c r="A57" s="122" t="s">
        <v>35</v>
      </c>
      <c r="B57" s="122"/>
      <c r="C57" s="122"/>
      <c r="D57" s="122"/>
      <c r="E57" s="122"/>
      <c r="F57" s="122"/>
      <c r="G57" s="122"/>
      <c r="H57" s="122"/>
      <c r="I57" s="122"/>
      <c r="J57" s="122"/>
      <c r="K57" s="122"/>
      <c r="L57" s="122"/>
      <c r="M57" s="122"/>
      <c r="N57" s="122"/>
      <c r="O57" s="122"/>
      <c r="P57" s="122"/>
      <c r="Q57" s="122"/>
      <c r="R57" s="122"/>
      <c r="S57" s="122"/>
      <c r="T57" s="122"/>
      <c r="U57" s="122"/>
      <c r="V57" s="122"/>
      <c r="W57" s="122"/>
      <c r="X57" s="122"/>
      <c r="Y57" s="122"/>
      <c r="Z57" s="122"/>
      <c r="AA57" s="122"/>
      <c r="AB57" s="122"/>
      <c r="AC57" s="122"/>
      <c r="AD57" s="122"/>
      <c r="AE57" s="122"/>
      <c r="AF57" s="122"/>
      <c r="AG57" s="122"/>
      <c r="AH57" s="122"/>
      <c r="AI57" s="122"/>
      <c r="AJ57" s="122"/>
      <c r="AK57" s="122"/>
      <c r="AL57" s="122"/>
      <c r="AM57" s="122"/>
      <c r="AN57" s="122"/>
      <c r="AO57" s="122"/>
      <c r="AP57" s="122"/>
      <c r="AQ57" s="122"/>
      <c r="AR57" s="122"/>
      <c r="AS57" s="122"/>
      <c r="AT57" s="122"/>
      <c r="AU57" s="122"/>
      <c r="AV57" s="122"/>
      <c r="AW57" s="122"/>
      <c r="AX57" s="122"/>
      <c r="AY57" s="122"/>
      <c r="AZ57" s="122"/>
    </row>
    <row r="58" spans="1:52" ht="12.95" customHeight="1">
      <c r="A58" s="122"/>
      <c r="B58" s="122"/>
      <c r="C58" s="122"/>
      <c r="D58" s="122"/>
      <c r="E58" s="122"/>
      <c r="F58" s="122"/>
      <c r="G58" s="122"/>
      <c r="H58" s="122"/>
      <c r="I58" s="122"/>
      <c r="J58" s="122"/>
      <c r="K58" s="122"/>
      <c r="L58" s="122"/>
      <c r="M58" s="122"/>
      <c r="N58" s="122"/>
      <c r="O58" s="122"/>
      <c r="P58" s="122"/>
      <c r="Q58" s="122"/>
      <c r="R58" s="122"/>
      <c r="S58" s="122"/>
      <c r="T58" s="122"/>
      <c r="U58" s="122"/>
      <c r="V58" s="122"/>
      <c r="W58" s="122"/>
      <c r="X58" s="122"/>
      <c r="Y58" s="122"/>
      <c r="Z58" s="122"/>
      <c r="AA58" s="122"/>
      <c r="AB58" s="122"/>
      <c r="AC58" s="122"/>
      <c r="AD58" s="122"/>
      <c r="AE58" s="122"/>
      <c r="AF58" s="122"/>
      <c r="AG58" s="122"/>
      <c r="AH58" s="122"/>
      <c r="AI58" s="122"/>
      <c r="AJ58" s="122"/>
      <c r="AK58" s="122"/>
      <c r="AL58" s="122"/>
      <c r="AM58" s="122"/>
      <c r="AN58" s="122"/>
      <c r="AO58" s="122"/>
      <c r="AP58" s="122"/>
      <c r="AQ58" s="122"/>
      <c r="AR58" s="122"/>
      <c r="AS58" s="122"/>
      <c r="AT58" s="122"/>
      <c r="AU58" s="122"/>
      <c r="AV58" s="122"/>
      <c r="AW58" s="122"/>
      <c r="AX58" s="122"/>
      <c r="AY58" s="122"/>
      <c r="AZ58" s="122"/>
    </row>
    <row r="59" spans="1:52" ht="15" customHeight="1">
      <c r="A59" s="121"/>
      <c r="B59" s="121"/>
      <c r="C59" s="121"/>
      <c r="D59" s="121"/>
      <c r="E59" s="121"/>
      <c r="F59" s="121"/>
      <c r="G59" s="121"/>
      <c r="H59" s="121"/>
      <c r="I59" s="121"/>
      <c r="J59" s="121"/>
      <c r="K59" s="121"/>
      <c r="L59" s="121"/>
      <c r="M59" s="121"/>
      <c r="N59" s="121"/>
      <c r="O59" s="121"/>
      <c r="P59" s="121"/>
      <c r="Q59" s="121"/>
      <c r="R59" s="121"/>
      <c r="S59" s="121"/>
      <c r="T59" s="121"/>
      <c r="U59" s="121"/>
      <c r="V59" s="121"/>
      <c r="W59" s="121"/>
      <c r="X59" s="121"/>
      <c r="Y59" s="121"/>
      <c r="Z59" s="121"/>
      <c r="AA59" s="121"/>
      <c r="AB59" s="121"/>
      <c r="AC59" s="121"/>
      <c r="AD59" s="121"/>
      <c r="AE59" s="121"/>
      <c r="AF59" s="121"/>
      <c r="AG59" s="121"/>
      <c r="AH59" s="121"/>
      <c r="AI59" s="121"/>
      <c r="AJ59" s="121"/>
      <c r="AK59" s="121"/>
      <c r="AL59" s="121"/>
      <c r="AM59" s="121"/>
      <c r="AN59" s="120" t="s">
        <v>34</v>
      </c>
      <c r="AO59" s="120"/>
      <c r="AP59" s="120"/>
      <c r="AQ59" s="120"/>
      <c r="AR59" s="120"/>
      <c r="AS59" s="120"/>
      <c r="AT59" s="120"/>
      <c r="AU59" s="120"/>
      <c r="AV59" s="120"/>
      <c r="AW59" s="120"/>
      <c r="AX59" s="120"/>
      <c r="AY59" s="120"/>
      <c r="AZ59" s="120"/>
    </row>
    <row r="60" spans="1:52">
      <c r="A60" s="239"/>
      <c r="B60" s="239"/>
      <c r="C60" s="239"/>
      <c r="D60" s="239"/>
      <c r="E60" s="239"/>
      <c r="F60" s="239"/>
      <c r="G60" s="239"/>
      <c r="H60" s="239"/>
      <c r="I60" s="239"/>
      <c r="J60" s="239"/>
      <c r="K60" s="239"/>
      <c r="L60" s="239"/>
      <c r="M60" s="239"/>
      <c r="N60" s="239"/>
      <c r="O60" s="239"/>
      <c r="P60" s="239"/>
      <c r="Q60" s="239"/>
      <c r="R60" s="239"/>
      <c r="S60" s="239"/>
      <c r="T60" s="239"/>
      <c r="U60" s="239"/>
      <c r="V60" s="239"/>
      <c r="W60" s="239"/>
      <c r="X60" s="239"/>
      <c r="Y60" s="239"/>
      <c r="Z60" s="239"/>
      <c r="AA60" s="239"/>
      <c r="AB60" s="239"/>
      <c r="AC60" s="239"/>
      <c r="AD60" s="239"/>
      <c r="AE60" s="239"/>
      <c r="AF60" s="239"/>
      <c r="AG60" s="239"/>
      <c r="AH60" s="239"/>
      <c r="AI60" s="239"/>
      <c r="AJ60" s="239"/>
      <c r="AK60" s="239"/>
      <c r="AL60" s="239"/>
      <c r="AM60" s="239"/>
      <c r="AN60" s="239"/>
      <c r="AO60" s="239"/>
      <c r="AP60" s="239"/>
      <c r="AQ60" s="239"/>
      <c r="AR60" s="239"/>
      <c r="AS60" s="239"/>
      <c r="AT60" s="239"/>
      <c r="AU60" s="239"/>
      <c r="AV60" s="239"/>
      <c r="AW60" s="239"/>
      <c r="AX60" s="239"/>
      <c r="AY60" s="239"/>
      <c r="AZ60" s="239"/>
    </row>
    <row r="61" spans="1:52" ht="15">
      <c r="A61" s="18" t="s">
        <v>33</v>
      </c>
    </row>
    <row r="65" spans="1:52" ht="12" thickBot="1"/>
    <row r="66" spans="1:52" ht="70.5" customHeight="1" thickTop="1" thickBot="1">
      <c r="A66" s="149" t="s">
        <v>32</v>
      </c>
      <c r="B66" s="150"/>
      <c r="C66" s="150"/>
      <c r="D66" s="150"/>
      <c r="E66" s="150"/>
      <c r="F66" s="150"/>
      <c r="G66" s="150"/>
      <c r="H66" s="150"/>
      <c r="I66" s="150"/>
      <c r="J66" s="150"/>
      <c r="K66" s="150"/>
      <c r="L66" s="150"/>
      <c r="M66" s="150"/>
      <c r="N66" s="150"/>
      <c r="O66" s="150"/>
      <c r="P66" s="150"/>
      <c r="Q66" s="150"/>
      <c r="R66" s="150"/>
      <c r="S66" s="150"/>
      <c r="T66" s="150"/>
      <c r="U66" s="150"/>
      <c r="V66" s="150"/>
      <c r="W66" s="150"/>
      <c r="X66" s="150"/>
      <c r="Y66" s="150"/>
      <c r="Z66" s="150"/>
      <c r="AA66" s="150"/>
      <c r="AB66" s="150"/>
      <c r="AC66" s="150"/>
      <c r="AD66" s="150"/>
      <c r="AE66" s="151"/>
    </row>
    <row r="67" spans="1:52" ht="15.75" thickTop="1">
      <c r="A67" s="17"/>
      <c r="B67" s="16"/>
      <c r="C67" s="16"/>
      <c r="D67" s="16"/>
      <c r="E67" s="16"/>
      <c r="F67" s="16"/>
      <c r="G67" s="16"/>
      <c r="H67" s="16"/>
      <c r="I67" s="16"/>
      <c r="J67" s="16"/>
      <c r="K67" s="16"/>
      <c r="L67" s="16"/>
      <c r="M67" s="16"/>
      <c r="N67" s="16"/>
      <c r="O67" s="16"/>
      <c r="P67" s="16"/>
      <c r="Q67" s="16"/>
      <c r="R67" s="16"/>
      <c r="S67" s="16"/>
      <c r="T67" s="16"/>
      <c r="U67" s="16"/>
      <c r="V67" s="16"/>
      <c r="W67" s="16"/>
      <c r="X67" s="16"/>
      <c r="Y67" s="16"/>
      <c r="Z67" s="16"/>
      <c r="AA67" s="16"/>
      <c r="AB67" s="16"/>
      <c r="AC67" s="16"/>
      <c r="AD67" s="16"/>
      <c r="AE67" s="16"/>
    </row>
    <row r="68" spans="1:52" ht="15">
      <c r="A68" s="17"/>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row>
    <row r="69" spans="1:52" ht="15">
      <c r="A69" s="15" t="s">
        <v>31</v>
      </c>
      <c r="B69" s="13"/>
      <c r="C69" s="13"/>
      <c r="D69" s="13"/>
      <c r="E69" s="13"/>
      <c r="F69" s="13"/>
      <c r="G69" s="13"/>
      <c r="H69" s="13"/>
      <c r="I69" s="13"/>
      <c r="J69" s="13"/>
      <c r="K69" s="13"/>
      <c r="L69" s="13"/>
      <c r="M69" s="13"/>
      <c r="N69" s="13"/>
      <c r="O69" s="13"/>
      <c r="P69" s="13"/>
      <c r="Q69" s="13"/>
      <c r="R69" s="13"/>
      <c r="S69" s="13"/>
      <c r="T69" s="13"/>
      <c r="U69" s="13"/>
      <c r="V69" s="13"/>
      <c r="W69" s="13"/>
      <c r="X69" s="13"/>
      <c r="Y69" s="13"/>
      <c r="Z69" s="13"/>
      <c r="AA69" s="13"/>
      <c r="AB69" s="13"/>
      <c r="AC69" s="13"/>
      <c r="AD69" s="13"/>
      <c r="AE69" s="13"/>
    </row>
    <row r="70" spans="1:52" ht="15">
      <c r="A70" s="14"/>
      <c r="B70" s="13"/>
      <c r="C70" s="13"/>
      <c r="D70" s="13"/>
      <c r="E70" s="13"/>
      <c r="F70" s="13"/>
      <c r="G70" s="13"/>
      <c r="H70" s="13"/>
      <c r="I70" s="13"/>
      <c r="J70" s="13"/>
      <c r="K70" s="13"/>
      <c r="L70" s="13"/>
      <c r="M70" s="13"/>
      <c r="N70" s="13"/>
      <c r="O70" s="13"/>
      <c r="P70" s="13"/>
      <c r="Q70" s="13"/>
      <c r="R70" s="13"/>
      <c r="S70" s="13"/>
      <c r="T70" s="13"/>
      <c r="U70" s="13"/>
      <c r="V70" s="13"/>
      <c r="W70" s="13"/>
      <c r="X70" s="13"/>
      <c r="Y70" s="13"/>
      <c r="Z70" s="13"/>
      <c r="AA70" s="13"/>
      <c r="AB70" s="13"/>
      <c r="AC70" s="13"/>
      <c r="AD70" s="13"/>
      <c r="AE70" s="13"/>
    </row>
    <row r="71" spans="1:52" ht="368.25" customHeight="1">
      <c r="A71" s="152" t="s">
        <v>99</v>
      </c>
      <c r="B71" s="152"/>
      <c r="C71" s="152"/>
      <c r="D71" s="152"/>
      <c r="E71" s="152"/>
      <c r="F71" s="152"/>
      <c r="G71" s="152"/>
      <c r="H71" s="152"/>
      <c r="I71" s="152"/>
      <c r="J71" s="152"/>
      <c r="K71" s="152"/>
      <c r="L71" s="152"/>
      <c r="M71" s="152"/>
      <c r="N71" s="152"/>
      <c r="O71" s="152"/>
      <c r="P71" s="152"/>
      <c r="Q71" s="152"/>
      <c r="R71" s="152"/>
      <c r="S71" s="152"/>
      <c r="T71" s="152"/>
      <c r="U71" s="152"/>
      <c r="V71" s="152"/>
      <c r="W71" s="152"/>
      <c r="X71" s="152"/>
      <c r="Y71" s="152"/>
      <c r="Z71" s="152"/>
      <c r="AA71" s="152"/>
      <c r="AB71" s="152"/>
      <c r="AC71" s="152"/>
      <c r="AD71" s="152"/>
      <c r="AE71" s="152"/>
      <c r="AF71" s="152"/>
      <c r="AG71" s="152"/>
      <c r="AH71" s="152"/>
      <c r="AI71" s="152"/>
      <c r="AJ71" s="152"/>
      <c r="AK71" s="152"/>
      <c r="AL71" s="152"/>
      <c r="AM71" s="152"/>
      <c r="AN71" s="152"/>
      <c r="AO71" s="152"/>
      <c r="AP71" s="152"/>
      <c r="AQ71" s="152"/>
      <c r="AR71" s="152"/>
      <c r="AS71" s="152"/>
      <c r="AT71" s="152"/>
      <c r="AU71" s="152"/>
      <c r="AV71" s="152"/>
      <c r="AW71" s="152"/>
      <c r="AX71" s="152"/>
      <c r="AY71" s="152"/>
      <c r="AZ71" s="152"/>
    </row>
  </sheetData>
  <sheetProtection algorithmName="SHA-512" hashValue="/wOL0Ljgj75f0bazKH33p0Cb4ZsBYHFxye9TTUMXSOkekx72xyqr0RcOTWPzU7Tu5SN0I31P2dvQ2jnz7zXneQ==" saltValue="IwKSfb7BGFbhVpejpo91cA==" spinCount="100000" sheet="1" selectLockedCells="1"/>
  <dataConsolidate/>
  <mergeCells count="211">
    <mergeCell ref="A60:AZ60"/>
    <mergeCell ref="A56:AZ56"/>
    <mergeCell ref="AC11:AE11"/>
    <mergeCell ref="AF11:AH11"/>
    <mergeCell ref="AI11:AK11"/>
    <mergeCell ref="AL11:AQ11"/>
    <mergeCell ref="AR11:AT11"/>
    <mergeCell ref="Y19:AH19"/>
    <mergeCell ref="AI19:AZ19"/>
    <mergeCell ref="AX13:AZ13"/>
    <mergeCell ref="A55:AZ55"/>
    <mergeCell ref="A46:AZ46"/>
    <mergeCell ref="A47:AZ47"/>
    <mergeCell ref="A48:AZ48"/>
    <mergeCell ref="A49:AZ49"/>
    <mergeCell ref="A42:AZ42"/>
    <mergeCell ref="A43:AZ43"/>
    <mergeCell ref="A44:AZ44"/>
    <mergeCell ref="A45:AZ45"/>
    <mergeCell ref="A50:AZ50"/>
    <mergeCell ref="A52:AZ52"/>
    <mergeCell ref="A53:AZ53"/>
    <mergeCell ref="A54:AZ54"/>
    <mergeCell ref="A35:AZ35"/>
    <mergeCell ref="A36:AZ36"/>
    <mergeCell ref="A33:AZ33"/>
    <mergeCell ref="A30:AZ30"/>
    <mergeCell ref="A32:AZ32"/>
    <mergeCell ref="A31:AZ31"/>
    <mergeCell ref="A37:AZ37"/>
    <mergeCell ref="A51:AZ51"/>
    <mergeCell ref="A40:AZ40"/>
    <mergeCell ref="A41:AZ41"/>
    <mergeCell ref="A38:AZ38"/>
    <mergeCell ref="A39:AZ39"/>
    <mergeCell ref="A34:AZ34"/>
    <mergeCell ref="A1:AT1"/>
    <mergeCell ref="AU1:AZ2"/>
    <mergeCell ref="A15:C15"/>
    <mergeCell ref="D15:F15"/>
    <mergeCell ref="AU15:AW15"/>
    <mergeCell ref="AX15:AZ15"/>
    <mergeCell ref="AL15:AQ15"/>
    <mergeCell ref="AR15:AT15"/>
    <mergeCell ref="AC15:AE15"/>
    <mergeCell ref="A12:C12"/>
    <mergeCell ref="D12:F12"/>
    <mergeCell ref="A2:AT2"/>
    <mergeCell ref="A11:C11"/>
    <mergeCell ref="D11:F11"/>
    <mergeCell ref="Z12:AB12"/>
    <mergeCell ref="AC12:AE12"/>
    <mergeCell ref="M5:T5"/>
    <mergeCell ref="U5:AB5"/>
    <mergeCell ref="AC5:AJ5"/>
    <mergeCell ref="A13:C13"/>
    <mergeCell ref="Z13:AB13"/>
    <mergeCell ref="AC13:AE13"/>
    <mergeCell ref="AF13:AH13"/>
    <mergeCell ref="AI13:AK13"/>
    <mergeCell ref="A28:AZ28"/>
    <mergeCell ref="Y20:AZ21"/>
    <mergeCell ref="A22:X22"/>
    <mergeCell ref="H21:I21"/>
    <mergeCell ref="A21:G21"/>
    <mergeCell ref="Y22:AZ26"/>
    <mergeCell ref="A20:G20"/>
    <mergeCell ref="H20:I20"/>
    <mergeCell ref="N15:S15"/>
    <mergeCell ref="Z16:AB16"/>
    <mergeCell ref="AL16:AQ16"/>
    <mergeCell ref="AR16:AT16"/>
    <mergeCell ref="AU16:AW16"/>
    <mergeCell ref="AF16:AH16"/>
    <mergeCell ref="AI16:AK16"/>
    <mergeCell ref="D16:F16"/>
    <mergeCell ref="A23:G26"/>
    <mergeCell ref="I23:X26"/>
    <mergeCell ref="G16:I16"/>
    <mergeCell ref="Y27:AF27"/>
    <mergeCell ref="O21:X21"/>
    <mergeCell ref="J20:X20"/>
    <mergeCell ref="Y18:AZ18"/>
    <mergeCell ref="A19:H19"/>
    <mergeCell ref="J16:M16"/>
    <mergeCell ref="N16:S16"/>
    <mergeCell ref="T16:Y16"/>
    <mergeCell ref="A18:X18"/>
    <mergeCell ref="AH27:AZ27"/>
    <mergeCell ref="AL13:AQ13"/>
    <mergeCell ref="AR13:AT13"/>
    <mergeCell ref="AU13:AW13"/>
    <mergeCell ref="AR12:AT12"/>
    <mergeCell ref="T15:Y15"/>
    <mergeCell ref="D13:F13"/>
    <mergeCell ref="G13:I13"/>
    <mergeCell ref="J13:M13"/>
    <mergeCell ref="N13:S13"/>
    <mergeCell ref="T13:Y13"/>
    <mergeCell ref="I19:X19"/>
    <mergeCell ref="AX17:AZ17"/>
    <mergeCell ref="A17:AW17"/>
    <mergeCell ref="A27:G27"/>
    <mergeCell ref="I27:X27"/>
    <mergeCell ref="J21:N21"/>
    <mergeCell ref="AL12:AQ12"/>
    <mergeCell ref="AU12:AW12"/>
    <mergeCell ref="J12:M12"/>
    <mergeCell ref="N12:S12"/>
    <mergeCell ref="T12:Y12"/>
    <mergeCell ref="G15:I15"/>
    <mergeCell ref="J15:M15"/>
    <mergeCell ref="AF15:AH15"/>
    <mergeCell ref="AI15:AK15"/>
    <mergeCell ref="Z15:AB15"/>
    <mergeCell ref="AI10:AK10"/>
    <mergeCell ref="AI12:AK12"/>
    <mergeCell ref="Z11:AB11"/>
    <mergeCell ref="AF12:AH12"/>
    <mergeCell ref="G11:I11"/>
    <mergeCell ref="G12:I12"/>
    <mergeCell ref="AC10:AE10"/>
    <mergeCell ref="A10:C10"/>
    <mergeCell ref="D10:F10"/>
    <mergeCell ref="G10:I10"/>
    <mergeCell ref="J10:M10"/>
    <mergeCell ref="N10:S10"/>
    <mergeCell ref="T10:Y10"/>
    <mergeCell ref="AF10:AH10"/>
    <mergeCell ref="J11:M11"/>
    <mergeCell ref="N11:S11"/>
    <mergeCell ref="T11:Y11"/>
    <mergeCell ref="A3:H3"/>
    <mergeCell ref="A4:H4"/>
    <mergeCell ref="G9:I9"/>
    <mergeCell ref="Z9:AB9"/>
    <mergeCell ref="N8:S8"/>
    <mergeCell ref="N7:Y7"/>
    <mergeCell ref="T9:Y9"/>
    <mergeCell ref="AC6:AJ6"/>
    <mergeCell ref="U6:AB6"/>
    <mergeCell ref="AU9:AW9"/>
    <mergeCell ref="AC8:AE8"/>
    <mergeCell ref="Z7:AE7"/>
    <mergeCell ref="AC9:AE9"/>
    <mergeCell ref="AN4:AP4"/>
    <mergeCell ref="AQ4:AU4"/>
    <mergeCell ref="I4:AM4"/>
    <mergeCell ref="AK5:AR5"/>
    <mergeCell ref="AS5:AZ5"/>
    <mergeCell ref="T8:Y8"/>
    <mergeCell ref="N9:S9"/>
    <mergeCell ref="J7:M8"/>
    <mergeCell ref="J9:M9"/>
    <mergeCell ref="M6:T6"/>
    <mergeCell ref="AF7:AH8"/>
    <mergeCell ref="AF9:AH9"/>
    <mergeCell ref="Z8:AB8"/>
    <mergeCell ref="G7:I8"/>
    <mergeCell ref="AR7:AT8"/>
    <mergeCell ref="AR9:AT9"/>
    <mergeCell ref="AL9:AQ9"/>
    <mergeCell ref="AL7:AQ8"/>
    <mergeCell ref="A66:AE66"/>
    <mergeCell ref="A71:AZ71"/>
    <mergeCell ref="A29:AZ29"/>
    <mergeCell ref="AF14:AH14"/>
    <mergeCell ref="T14:Y14"/>
    <mergeCell ref="AX14:AZ14"/>
    <mergeCell ref="A14:C14"/>
    <mergeCell ref="A5:L6"/>
    <mergeCell ref="AS6:AZ6"/>
    <mergeCell ref="AK6:AR6"/>
    <mergeCell ref="D9:F9"/>
    <mergeCell ref="A9:C9"/>
    <mergeCell ref="A7:C8"/>
    <mergeCell ref="AI7:AK8"/>
    <mergeCell ref="AI9:AK9"/>
    <mergeCell ref="D7:F8"/>
    <mergeCell ref="Z10:AB10"/>
    <mergeCell ref="AX12:AZ12"/>
    <mergeCell ref="AU10:AW10"/>
    <mergeCell ref="AX10:AZ10"/>
    <mergeCell ref="AL10:AQ10"/>
    <mergeCell ref="AR10:AT10"/>
    <mergeCell ref="AU11:AW11"/>
    <mergeCell ref="AX11:AZ11"/>
    <mergeCell ref="AO3:AZ3"/>
    <mergeCell ref="AI14:AK14"/>
    <mergeCell ref="AL14:AQ14"/>
    <mergeCell ref="AN59:AZ59"/>
    <mergeCell ref="A59:AM59"/>
    <mergeCell ref="A57:AZ58"/>
    <mergeCell ref="AR14:AT14"/>
    <mergeCell ref="AU14:AW14"/>
    <mergeCell ref="AX16:AZ16"/>
    <mergeCell ref="AC16:AE16"/>
    <mergeCell ref="A16:C16"/>
    <mergeCell ref="D14:F14"/>
    <mergeCell ref="G14:I14"/>
    <mergeCell ref="J14:M14"/>
    <mergeCell ref="N14:S14"/>
    <mergeCell ref="Z14:AB14"/>
    <mergeCell ref="AC14:AE14"/>
    <mergeCell ref="I3:AE3"/>
    <mergeCell ref="AF3:AN3"/>
    <mergeCell ref="AV4:AW4"/>
    <mergeCell ref="AX4:AZ4"/>
    <mergeCell ref="AX7:AZ8"/>
    <mergeCell ref="AX9:AZ9"/>
    <mergeCell ref="AU7:AW8"/>
  </mergeCells>
  <phoneticPr fontId="3" type="noConversion"/>
  <pageMargins left="0.25" right="0.22" top="0.49" bottom="0.27" header="0.24" footer="0.24"/>
  <pageSetup paperSize="9" orientation="landscape" r:id="rId1"/>
  <rowBreaks count="1" manualBreakCount="1">
    <brk id="63" max="51" man="1"/>
  </rowBreaks>
  <ignoredErrors>
    <ignoredError sqref="AG15:AH15 AG14:AH14 AG13:AH13 AG12:AH12 AG11:AH11 AG10:AH10 AG16:AH16 AF15 AF16 AF10 AF11 AF12 AF13 AF14 AY9:AZ9 A23"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3078" r:id="rId4" name="Check Box 6">
              <controlPr defaultSize="0" autoFill="0" autoLine="0" autoPict="0">
                <anchor moveWithCells="1" sizeWithCells="1">
                  <from>
                    <xdr:col>20</xdr:col>
                    <xdr:colOff>9525</xdr:colOff>
                    <xdr:row>4</xdr:row>
                    <xdr:rowOff>38100</xdr:rowOff>
                  </from>
                  <to>
                    <xdr:col>20</xdr:col>
                    <xdr:colOff>180975</xdr:colOff>
                    <xdr:row>4</xdr:row>
                    <xdr:rowOff>295275</xdr:rowOff>
                  </to>
                </anchor>
              </controlPr>
            </control>
          </mc:Choice>
        </mc:AlternateContent>
        <mc:AlternateContent xmlns:mc="http://schemas.openxmlformats.org/markup-compatibility/2006">
          <mc:Choice Requires="x14">
            <control shapeId="3073" r:id="rId5" name="Check Box 1">
              <controlPr defaultSize="0" autoFill="0" autoLine="0" autoPict="0">
                <anchor moveWithCells="1" sizeWithCells="1">
                  <from>
                    <xdr:col>20</xdr:col>
                    <xdr:colOff>9525</xdr:colOff>
                    <xdr:row>5</xdr:row>
                    <xdr:rowOff>38100</xdr:rowOff>
                  </from>
                  <to>
                    <xdr:col>20</xdr:col>
                    <xdr:colOff>180975</xdr:colOff>
                    <xdr:row>5</xdr:row>
                    <xdr:rowOff>295275</xdr:rowOff>
                  </to>
                </anchor>
              </controlPr>
            </control>
          </mc:Choice>
        </mc:AlternateContent>
        <mc:AlternateContent xmlns:mc="http://schemas.openxmlformats.org/markup-compatibility/2006">
          <mc:Choice Requires="x14">
            <control shapeId="3074" r:id="rId6" name="Check Box 2">
              <controlPr defaultSize="0" autoFill="0" autoLine="0" autoPict="0">
                <anchor moveWithCells="1" sizeWithCells="1">
                  <from>
                    <xdr:col>28</xdr:col>
                    <xdr:colOff>9525</xdr:colOff>
                    <xdr:row>5</xdr:row>
                    <xdr:rowOff>38100</xdr:rowOff>
                  </from>
                  <to>
                    <xdr:col>28</xdr:col>
                    <xdr:colOff>180975</xdr:colOff>
                    <xdr:row>5</xdr:row>
                    <xdr:rowOff>295275</xdr:rowOff>
                  </to>
                </anchor>
              </controlPr>
            </control>
          </mc:Choice>
        </mc:AlternateContent>
        <mc:AlternateContent xmlns:mc="http://schemas.openxmlformats.org/markup-compatibility/2006">
          <mc:Choice Requires="x14">
            <control shapeId="3075" r:id="rId7" name="Check Box 3">
              <controlPr defaultSize="0" autoFill="0" autoLine="0" autoPict="0">
                <anchor moveWithCells="1" sizeWithCells="1">
                  <from>
                    <xdr:col>36</xdr:col>
                    <xdr:colOff>9525</xdr:colOff>
                    <xdr:row>5</xdr:row>
                    <xdr:rowOff>38100</xdr:rowOff>
                  </from>
                  <to>
                    <xdr:col>36</xdr:col>
                    <xdr:colOff>180975</xdr:colOff>
                    <xdr:row>5</xdr:row>
                    <xdr:rowOff>295275</xdr:rowOff>
                  </to>
                </anchor>
              </controlPr>
            </control>
          </mc:Choice>
        </mc:AlternateContent>
        <mc:AlternateContent xmlns:mc="http://schemas.openxmlformats.org/markup-compatibility/2006">
          <mc:Choice Requires="x14">
            <control shapeId="3079" r:id="rId8" name="Check Box 7">
              <controlPr defaultSize="0" autoFill="0" autoLine="0" autoPict="0">
                <anchor moveWithCells="1" sizeWithCells="1">
                  <from>
                    <xdr:col>28</xdr:col>
                    <xdr:colOff>9525</xdr:colOff>
                    <xdr:row>4</xdr:row>
                    <xdr:rowOff>38100</xdr:rowOff>
                  </from>
                  <to>
                    <xdr:col>28</xdr:col>
                    <xdr:colOff>180975</xdr:colOff>
                    <xdr:row>4</xdr:row>
                    <xdr:rowOff>295275</xdr:rowOff>
                  </to>
                </anchor>
              </controlPr>
            </control>
          </mc:Choice>
        </mc:AlternateContent>
        <mc:AlternateContent xmlns:mc="http://schemas.openxmlformats.org/markup-compatibility/2006">
          <mc:Choice Requires="x14">
            <control shapeId="3080" r:id="rId9" name="Check Box 8">
              <controlPr defaultSize="0" autoFill="0" autoLine="0" autoPict="0">
                <anchor moveWithCells="1" sizeWithCells="1">
                  <from>
                    <xdr:col>36</xdr:col>
                    <xdr:colOff>9525</xdr:colOff>
                    <xdr:row>4</xdr:row>
                    <xdr:rowOff>38100</xdr:rowOff>
                  </from>
                  <to>
                    <xdr:col>36</xdr:col>
                    <xdr:colOff>180975</xdr:colOff>
                    <xdr:row>4</xdr:row>
                    <xdr:rowOff>295275</xdr:rowOff>
                  </to>
                </anchor>
              </controlPr>
            </control>
          </mc:Choice>
        </mc:AlternateContent>
        <mc:AlternateContent xmlns:mc="http://schemas.openxmlformats.org/markup-compatibility/2006">
          <mc:Choice Requires="x14">
            <control shapeId="3081" r:id="rId10" name="Check Box 9">
              <controlPr defaultSize="0" autoFill="0" autoLine="0" autoPict="0">
                <anchor moveWithCells="1" sizeWithCells="1">
                  <from>
                    <xdr:col>44</xdr:col>
                    <xdr:colOff>9525</xdr:colOff>
                    <xdr:row>4</xdr:row>
                    <xdr:rowOff>38100</xdr:rowOff>
                  </from>
                  <to>
                    <xdr:col>44</xdr:col>
                    <xdr:colOff>180975</xdr:colOff>
                    <xdr:row>4</xdr:row>
                    <xdr:rowOff>295275</xdr:rowOff>
                  </to>
                </anchor>
              </controlPr>
            </control>
          </mc:Choice>
        </mc:AlternateContent>
        <mc:AlternateContent xmlns:mc="http://schemas.openxmlformats.org/markup-compatibility/2006">
          <mc:Choice Requires="x14">
            <control shapeId="3082" r:id="rId11" name="Check Box 10">
              <controlPr defaultSize="0" autoFill="0" autoLine="0" autoPict="0">
                <anchor moveWithCells="1" sizeWithCells="1">
                  <from>
                    <xdr:col>0</xdr:col>
                    <xdr:colOff>0</xdr:colOff>
                    <xdr:row>19</xdr:row>
                    <xdr:rowOff>38100</xdr:rowOff>
                  </from>
                  <to>
                    <xdr:col>0</xdr:col>
                    <xdr:colOff>171450</xdr:colOff>
                    <xdr:row>19</xdr:row>
                    <xdr:rowOff>228600</xdr:rowOff>
                  </to>
                </anchor>
              </controlPr>
            </control>
          </mc:Choice>
        </mc:AlternateContent>
        <mc:AlternateContent xmlns:mc="http://schemas.openxmlformats.org/markup-compatibility/2006">
          <mc:Choice Requires="x14">
            <control shapeId="3083" r:id="rId12" name="Check Box 11">
              <controlPr defaultSize="0" autoFill="0" autoLine="0" autoPict="0">
                <anchor moveWithCells="1" sizeWithCells="1">
                  <from>
                    <xdr:col>0</xdr:col>
                    <xdr:colOff>0</xdr:colOff>
                    <xdr:row>18</xdr:row>
                    <xdr:rowOff>38100</xdr:rowOff>
                  </from>
                  <to>
                    <xdr:col>0</xdr:col>
                    <xdr:colOff>171450</xdr:colOff>
                    <xdr:row>18</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5CD590C8-97BF-4537-8BAF-2ADB574777B6}">
          <x14:formula1>
            <xm:f>Auswahlen!$P$1:$P$12</xm:f>
          </x14:formula1>
          <xm:sqref>J9:M16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EDCAE2-98E1-47AB-B820-1A435010B393}">
  <dimension ref="A1:AZ45"/>
  <sheetViews>
    <sheetView showGridLines="0" showRowColHeaders="0" showZeros="0" showRuler="0" showOutlineSymbols="0" view="pageBreakPreview" zoomScale="139" zoomScaleNormal="100" zoomScaleSheetLayoutView="100" zoomScalePageLayoutView="85" workbookViewId="0">
      <selection activeCell="F5" sqref="F5"/>
    </sheetView>
  </sheetViews>
  <sheetFormatPr baseColWidth="10" defaultRowHeight="12.75"/>
  <cols>
    <col min="1" max="1" width="4.7109375" style="33" customWidth="1"/>
    <col min="2" max="2" width="8.7109375" style="33" customWidth="1"/>
    <col min="3" max="3" width="15.7109375" style="33" customWidth="1"/>
    <col min="4" max="4" width="12.7109375" style="33" customWidth="1"/>
    <col min="5" max="5" width="10.7109375" style="33" customWidth="1"/>
    <col min="6" max="6" width="11.7109375" style="34" customWidth="1"/>
    <col min="7" max="7" width="5.7109375" style="33" customWidth="1"/>
    <col min="8" max="8" width="22.7109375" style="33" customWidth="1"/>
    <col min="9" max="16384" width="11.42578125" style="33"/>
  </cols>
  <sheetData>
    <row r="1" spans="1:9" s="43" customFormat="1" ht="60" customHeight="1">
      <c r="A1" s="245" t="s">
        <v>143</v>
      </c>
      <c r="B1" s="246"/>
      <c r="C1" s="246"/>
      <c r="D1" s="246"/>
      <c r="E1" s="246"/>
      <c r="F1" s="246"/>
      <c r="G1" s="69"/>
      <c r="H1" s="68"/>
    </row>
    <row r="2" spans="1:9" ht="20.100000000000001" customHeight="1">
      <c r="A2" s="67"/>
      <c r="B2" s="65"/>
      <c r="C2" s="65"/>
      <c r="D2" s="65"/>
      <c r="E2" s="65"/>
      <c r="F2" s="66"/>
      <c r="G2" s="65"/>
      <c r="H2" s="64"/>
    </row>
    <row r="3" spans="1:9" s="43" customFormat="1" ht="20.100000000000001" customHeight="1">
      <c r="A3" s="61" t="s">
        <v>142</v>
      </c>
      <c r="C3" s="251">
        <f>Abrechnungsformular!C9</f>
        <v>0</v>
      </c>
      <c r="D3" s="251"/>
      <c r="E3" s="251"/>
      <c r="F3" s="251"/>
      <c r="G3" s="43" t="s">
        <v>141</v>
      </c>
      <c r="H3" s="70">
        <f>Abrechnungsformular!C11</f>
        <v>0</v>
      </c>
    </row>
    <row r="4" spans="1:9" s="43" customFormat="1" ht="20.100000000000001" customHeight="1">
      <c r="A4" s="61"/>
      <c r="C4" s="249" t="s">
        <v>140</v>
      </c>
      <c r="D4" s="249"/>
      <c r="E4" s="249"/>
      <c r="F4" s="249"/>
      <c r="G4" s="63"/>
      <c r="H4" s="62" t="s">
        <v>139</v>
      </c>
    </row>
    <row r="5" spans="1:9" s="43" customFormat="1" ht="20.100000000000001" customHeight="1">
      <c r="A5" s="61" t="s">
        <v>138</v>
      </c>
      <c r="B5" s="60"/>
      <c r="C5" s="58" t="s">
        <v>137</v>
      </c>
      <c r="D5" s="59">
        <f>Abrechnungsformular!C12</f>
        <v>0</v>
      </c>
      <c r="E5" s="58" t="s">
        <v>136</v>
      </c>
      <c r="F5" s="57">
        <f>Abrechnungsformular!C13</f>
        <v>0</v>
      </c>
      <c r="G5" s="56" t="s">
        <v>135</v>
      </c>
      <c r="H5" s="55">
        <f>Abrechnungsformular!C15</f>
        <v>0</v>
      </c>
      <c r="I5" s="54"/>
    </row>
    <row r="6" spans="1:9" s="43" customFormat="1" ht="20.100000000000001" customHeight="1">
      <c r="A6" s="53"/>
      <c r="F6" s="51"/>
      <c r="H6" s="52" t="s">
        <v>130</v>
      </c>
    </row>
    <row r="7" spans="1:9" s="43" customFormat="1" ht="20.100000000000001" customHeight="1">
      <c r="A7" s="257" t="s">
        <v>134</v>
      </c>
      <c r="B7" s="258"/>
      <c r="C7" s="258"/>
      <c r="D7" s="256">
        <f>Abrechnungsformular!C16</f>
        <v>0</v>
      </c>
      <c r="E7" s="256"/>
      <c r="F7" s="256"/>
      <c r="H7" s="50"/>
    </row>
    <row r="8" spans="1:9" ht="9.75" customHeight="1">
      <c r="A8" s="49"/>
      <c r="H8" s="48" t="s">
        <v>148</v>
      </c>
    </row>
    <row r="9" spans="1:9" ht="30" customHeight="1">
      <c r="A9" s="47" t="s">
        <v>133</v>
      </c>
      <c r="B9" s="255" t="s">
        <v>132</v>
      </c>
      <c r="C9" s="255"/>
      <c r="D9" s="255" t="s">
        <v>131</v>
      </c>
      <c r="E9" s="255"/>
      <c r="F9" s="47" t="s">
        <v>130</v>
      </c>
      <c r="G9" s="255" t="s">
        <v>129</v>
      </c>
      <c r="H9" s="255"/>
    </row>
    <row r="10" spans="1:9" s="43" customFormat="1" ht="23.1" customHeight="1">
      <c r="A10" s="46">
        <v>1</v>
      </c>
      <c r="B10" s="252"/>
      <c r="C10" s="253"/>
      <c r="D10" s="254"/>
      <c r="E10" s="254"/>
      <c r="F10" s="72"/>
      <c r="G10" s="261"/>
      <c r="H10" s="262"/>
    </row>
    <row r="11" spans="1:9" s="43" customFormat="1" ht="23.1" customHeight="1">
      <c r="A11" s="45">
        <f t="shared" ref="A11:A34" si="0">A10+1</f>
        <v>2</v>
      </c>
      <c r="B11" s="247"/>
      <c r="C11" s="248"/>
      <c r="D11" s="250"/>
      <c r="E11" s="250"/>
      <c r="F11" s="73"/>
      <c r="G11" s="259"/>
      <c r="H11" s="260"/>
    </row>
    <row r="12" spans="1:9" s="43" customFormat="1" ht="23.1" customHeight="1">
      <c r="A12" s="45">
        <f t="shared" si="0"/>
        <v>3</v>
      </c>
      <c r="B12" s="247"/>
      <c r="C12" s="248"/>
      <c r="D12" s="250"/>
      <c r="E12" s="250"/>
      <c r="F12" s="73"/>
      <c r="G12" s="259"/>
      <c r="H12" s="260"/>
    </row>
    <row r="13" spans="1:9" s="43" customFormat="1" ht="23.1" customHeight="1">
      <c r="A13" s="45">
        <f t="shared" si="0"/>
        <v>4</v>
      </c>
      <c r="B13" s="247"/>
      <c r="C13" s="248"/>
      <c r="D13" s="250"/>
      <c r="E13" s="250"/>
      <c r="F13" s="73"/>
      <c r="G13" s="259"/>
      <c r="H13" s="260"/>
    </row>
    <row r="14" spans="1:9" s="43" customFormat="1" ht="23.1" customHeight="1">
      <c r="A14" s="45">
        <f t="shared" si="0"/>
        <v>5</v>
      </c>
      <c r="B14" s="247"/>
      <c r="C14" s="248"/>
      <c r="D14" s="250"/>
      <c r="E14" s="250"/>
      <c r="F14" s="73"/>
      <c r="G14" s="259"/>
      <c r="H14" s="260"/>
    </row>
    <row r="15" spans="1:9" s="43" customFormat="1" ht="23.1" customHeight="1">
      <c r="A15" s="45">
        <f t="shared" si="0"/>
        <v>6</v>
      </c>
      <c r="B15" s="247"/>
      <c r="C15" s="248"/>
      <c r="D15" s="250"/>
      <c r="E15" s="250"/>
      <c r="F15" s="73"/>
      <c r="G15" s="259"/>
      <c r="H15" s="260"/>
    </row>
    <row r="16" spans="1:9" s="43" customFormat="1" ht="23.1" customHeight="1">
      <c r="A16" s="45">
        <f t="shared" si="0"/>
        <v>7</v>
      </c>
      <c r="B16" s="247"/>
      <c r="C16" s="248"/>
      <c r="D16" s="250"/>
      <c r="E16" s="250"/>
      <c r="F16" s="73"/>
      <c r="G16" s="259"/>
      <c r="H16" s="260"/>
    </row>
    <row r="17" spans="1:8" s="43" customFormat="1" ht="23.1" customHeight="1">
      <c r="A17" s="45">
        <f t="shared" si="0"/>
        <v>8</v>
      </c>
      <c r="B17" s="247"/>
      <c r="C17" s="248"/>
      <c r="D17" s="250"/>
      <c r="E17" s="250"/>
      <c r="F17" s="73"/>
      <c r="G17" s="259"/>
      <c r="H17" s="260"/>
    </row>
    <row r="18" spans="1:8" s="43" customFormat="1" ht="23.1" customHeight="1">
      <c r="A18" s="45">
        <f t="shared" si="0"/>
        <v>9</v>
      </c>
      <c r="B18" s="247"/>
      <c r="C18" s="248"/>
      <c r="D18" s="250"/>
      <c r="E18" s="250"/>
      <c r="F18" s="73"/>
      <c r="G18" s="259"/>
      <c r="H18" s="260"/>
    </row>
    <row r="19" spans="1:8" s="43" customFormat="1" ht="23.1" customHeight="1">
      <c r="A19" s="45">
        <f t="shared" si="0"/>
        <v>10</v>
      </c>
      <c r="B19" s="247"/>
      <c r="C19" s="248"/>
      <c r="D19" s="250"/>
      <c r="E19" s="250"/>
      <c r="F19" s="73"/>
      <c r="G19" s="259"/>
      <c r="H19" s="260"/>
    </row>
    <row r="20" spans="1:8" s="43" customFormat="1" ht="23.1" customHeight="1">
      <c r="A20" s="45">
        <f t="shared" si="0"/>
        <v>11</v>
      </c>
      <c r="B20" s="247"/>
      <c r="C20" s="248"/>
      <c r="D20" s="250"/>
      <c r="E20" s="250"/>
      <c r="F20" s="73"/>
      <c r="G20" s="259"/>
      <c r="H20" s="260"/>
    </row>
    <row r="21" spans="1:8" s="43" customFormat="1" ht="23.1" customHeight="1">
      <c r="A21" s="45">
        <f t="shared" si="0"/>
        <v>12</v>
      </c>
      <c r="B21" s="247"/>
      <c r="C21" s="248"/>
      <c r="D21" s="250"/>
      <c r="E21" s="250"/>
      <c r="F21" s="73"/>
      <c r="G21" s="259"/>
      <c r="H21" s="260"/>
    </row>
    <row r="22" spans="1:8" s="43" customFormat="1" ht="23.1" customHeight="1">
      <c r="A22" s="45">
        <f t="shared" si="0"/>
        <v>13</v>
      </c>
      <c r="B22" s="247"/>
      <c r="C22" s="248"/>
      <c r="D22" s="250"/>
      <c r="E22" s="250"/>
      <c r="F22" s="73"/>
      <c r="G22" s="259"/>
      <c r="H22" s="260"/>
    </row>
    <row r="23" spans="1:8" s="43" customFormat="1" ht="23.1" customHeight="1">
      <c r="A23" s="45">
        <f t="shared" si="0"/>
        <v>14</v>
      </c>
      <c r="B23" s="247"/>
      <c r="C23" s="248"/>
      <c r="D23" s="250"/>
      <c r="E23" s="250"/>
      <c r="F23" s="73"/>
      <c r="G23" s="259"/>
      <c r="H23" s="260"/>
    </row>
    <row r="24" spans="1:8" s="43" customFormat="1" ht="23.1" customHeight="1">
      <c r="A24" s="45">
        <f t="shared" si="0"/>
        <v>15</v>
      </c>
      <c r="B24" s="247"/>
      <c r="C24" s="248"/>
      <c r="D24" s="250"/>
      <c r="E24" s="250"/>
      <c r="F24" s="73"/>
      <c r="G24" s="259"/>
      <c r="H24" s="260"/>
    </row>
    <row r="25" spans="1:8" s="43" customFormat="1" ht="23.1" customHeight="1">
      <c r="A25" s="45">
        <f t="shared" si="0"/>
        <v>16</v>
      </c>
      <c r="B25" s="247"/>
      <c r="C25" s="248"/>
      <c r="D25" s="250"/>
      <c r="E25" s="250"/>
      <c r="F25" s="73"/>
      <c r="G25" s="259"/>
      <c r="H25" s="260"/>
    </row>
    <row r="26" spans="1:8" s="43" customFormat="1" ht="23.1" customHeight="1">
      <c r="A26" s="45">
        <f t="shared" si="0"/>
        <v>17</v>
      </c>
      <c r="B26" s="247"/>
      <c r="C26" s="248"/>
      <c r="D26" s="250"/>
      <c r="E26" s="250"/>
      <c r="F26" s="73"/>
      <c r="G26" s="259"/>
      <c r="H26" s="260"/>
    </row>
    <row r="27" spans="1:8" s="43" customFormat="1" ht="23.1" customHeight="1">
      <c r="A27" s="45">
        <f t="shared" si="0"/>
        <v>18</v>
      </c>
      <c r="B27" s="247"/>
      <c r="C27" s="248"/>
      <c r="D27" s="250"/>
      <c r="E27" s="250"/>
      <c r="F27" s="73"/>
      <c r="G27" s="259"/>
      <c r="H27" s="260"/>
    </row>
    <row r="28" spans="1:8" s="43" customFormat="1" ht="23.1" customHeight="1">
      <c r="A28" s="45">
        <f t="shared" si="0"/>
        <v>19</v>
      </c>
      <c r="B28" s="247"/>
      <c r="C28" s="248"/>
      <c r="D28" s="250"/>
      <c r="E28" s="250"/>
      <c r="F28" s="73"/>
      <c r="G28" s="259"/>
      <c r="H28" s="260"/>
    </row>
    <row r="29" spans="1:8" s="43" customFormat="1" ht="23.1" customHeight="1">
      <c r="A29" s="45">
        <f t="shared" si="0"/>
        <v>20</v>
      </c>
      <c r="B29" s="247"/>
      <c r="C29" s="248"/>
      <c r="D29" s="250"/>
      <c r="E29" s="250"/>
      <c r="F29" s="73"/>
      <c r="G29" s="259"/>
      <c r="H29" s="260"/>
    </row>
    <row r="30" spans="1:8" s="43" customFormat="1" ht="23.1" customHeight="1">
      <c r="A30" s="45">
        <f t="shared" si="0"/>
        <v>21</v>
      </c>
      <c r="B30" s="247"/>
      <c r="C30" s="248"/>
      <c r="D30" s="250"/>
      <c r="E30" s="250"/>
      <c r="F30" s="73"/>
      <c r="G30" s="259"/>
      <c r="H30" s="260"/>
    </row>
    <row r="31" spans="1:8" s="43" customFormat="1" ht="23.1" customHeight="1">
      <c r="A31" s="45">
        <f t="shared" si="0"/>
        <v>22</v>
      </c>
      <c r="B31" s="247"/>
      <c r="C31" s="248"/>
      <c r="D31" s="250"/>
      <c r="E31" s="250"/>
      <c r="F31" s="73"/>
      <c r="G31" s="259"/>
      <c r="H31" s="260"/>
    </row>
    <row r="32" spans="1:8" s="43" customFormat="1" ht="23.1" customHeight="1">
      <c r="A32" s="45">
        <f t="shared" si="0"/>
        <v>23</v>
      </c>
      <c r="B32" s="247"/>
      <c r="C32" s="248"/>
      <c r="D32" s="250"/>
      <c r="E32" s="250"/>
      <c r="F32" s="73"/>
      <c r="G32" s="259"/>
      <c r="H32" s="260"/>
    </row>
    <row r="33" spans="1:52" s="43" customFormat="1" ht="23.1" customHeight="1">
      <c r="A33" s="45">
        <f t="shared" si="0"/>
        <v>24</v>
      </c>
      <c r="B33" s="247"/>
      <c r="C33" s="248"/>
      <c r="D33" s="250"/>
      <c r="E33" s="250"/>
      <c r="F33" s="73"/>
      <c r="G33" s="259"/>
      <c r="H33" s="260"/>
    </row>
    <row r="34" spans="1:52" s="43" customFormat="1" ht="23.1" customHeight="1">
      <c r="A34" s="44">
        <f t="shared" si="0"/>
        <v>25</v>
      </c>
      <c r="B34" s="264"/>
      <c r="C34" s="265"/>
      <c r="D34" s="264"/>
      <c r="E34" s="265"/>
      <c r="F34" s="74"/>
      <c r="G34" s="271"/>
      <c r="H34" s="272"/>
    </row>
    <row r="35" spans="1:52">
      <c r="A35" s="42"/>
      <c r="F35" s="270" t="s">
        <v>128</v>
      </c>
      <c r="G35" s="270"/>
      <c r="H35" s="270"/>
    </row>
    <row r="36" spans="1:52" ht="15">
      <c r="A36" s="41" t="s">
        <v>127</v>
      </c>
    </row>
    <row r="38" spans="1:52" ht="13.5" thickBot="1"/>
    <row r="39" spans="1:52" ht="65.25" customHeight="1" thickTop="1" thickBot="1">
      <c r="A39" s="266" t="s">
        <v>32</v>
      </c>
      <c r="B39" s="267"/>
      <c r="C39" s="267"/>
      <c r="D39" s="267"/>
      <c r="E39" s="267"/>
      <c r="F39" s="267"/>
      <c r="G39" s="267"/>
      <c r="H39" s="268"/>
      <c r="I39" s="37"/>
      <c r="J39" s="37"/>
      <c r="K39" s="37"/>
      <c r="L39" s="37"/>
      <c r="M39" s="37"/>
      <c r="N39" s="37"/>
      <c r="O39" s="37"/>
      <c r="P39" s="37"/>
      <c r="Q39" s="37"/>
      <c r="R39" s="37"/>
      <c r="S39" s="37"/>
      <c r="T39" s="37"/>
      <c r="U39" s="37"/>
      <c r="V39" s="37"/>
      <c r="W39" s="37"/>
      <c r="X39" s="37"/>
      <c r="Y39" s="37"/>
      <c r="Z39" s="37"/>
      <c r="AA39" s="37"/>
      <c r="AB39" s="37"/>
      <c r="AC39" s="37"/>
    </row>
    <row r="40" spans="1:52" ht="13.5" thickTop="1">
      <c r="A40" s="40"/>
      <c r="F40" s="33"/>
      <c r="AF40" s="37"/>
      <c r="AG40" s="37"/>
      <c r="AH40" s="37"/>
      <c r="AI40" s="37"/>
      <c r="AJ40" s="37"/>
      <c r="AK40" s="37"/>
      <c r="AL40" s="37"/>
      <c r="AM40" s="37"/>
      <c r="AN40" s="37"/>
      <c r="AO40" s="37"/>
      <c r="AP40" s="37"/>
      <c r="AQ40" s="37"/>
      <c r="AR40" s="37"/>
      <c r="AS40" s="37"/>
      <c r="AT40" s="37"/>
      <c r="AU40" s="37"/>
      <c r="AV40" s="37"/>
      <c r="AW40" s="37"/>
      <c r="AX40" s="37"/>
      <c r="AY40" s="37"/>
      <c r="AZ40" s="37"/>
    </row>
    <row r="41" spans="1:52">
      <c r="A41" s="40"/>
      <c r="F41" s="33"/>
      <c r="AF41" s="37"/>
      <c r="AG41" s="37"/>
      <c r="AH41" s="37"/>
      <c r="AI41" s="37"/>
      <c r="AJ41" s="37"/>
      <c r="AK41" s="37"/>
      <c r="AL41" s="37"/>
      <c r="AM41" s="37"/>
      <c r="AN41" s="37"/>
      <c r="AO41" s="37"/>
      <c r="AP41" s="37"/>
      <c r="AQ41" s="37"/>
      <c r="AR41" s="37"/>
      <c r="AS41" s="37"/>
      <c r="AT41" s="37"/>
      <c r="AU41" s="37"/>
      <c r="AV41" s="37"/>
      <c r="AW41" s="37"/>
      <c r="AX41" s="37"/>
      <c r="AY41" s="37"/>
      <c r="AZ41" s="37"/>
    </row>
    <row r="42" spans="1:52" ht="15">
      <c r="A42" s="39" t="s">
        <v>31</v>
      </c>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row>
    <row r="43" spans="1:52">
      <c r="A43" s="3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row>
    <row r="44" spans="1:52" ht="245.25" customHeight="1">
      <c r="A44" s="269" t="s">
        <v>149</v>
      </c>
      <c r="B44" s="269"/>
      <c r="C44" s="269"/>
      <c r="D44" s="269"/>
      <c r="E44" s="269"/>
      <c r="F44" s="269"/>
      <c r="G44" s="269"/>
      <c r="H44" s="269"/>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c r="AP44" s="36"/>
      <c r="AQ44" s="36"/>
      <c r="AR44" s="36"/>
      <c r="AS44" s="36"/>
      <c r="AT44" s="36"/>
      <c r="AU44" s="36"/>
      <c r="AV44" s="36"/>
      <c r="AW44" s="36"/>
      <c r="AX44" s="36"/>
      <c r="AY44" s="36"/>
      <c r="AZ44" s="36"/>
    </row>
    <row r="45" spans="1:52" ht="240.75" customHeight="1">
      <c r="A45" s="263" t="s">
        <v>126</v>
      </c>
      <c r="B45" s="263"/>
      <c r="C45" s="263"/>
      <c r="D45" s="263"/>
      <c r="E45" s="263"/>
      <c r="F45" s="263"/>
      <c r="G45" s="263"/>
      <c r="H45" s="263"/>
    </row>
  </sheetData>
  <sheetProtection selectLockedCells="1"/>
  <mergeCells count="87">
    <mergeCell ref="A45:H45"/>
    <mergeCell ref="B32:C32"/>
    <mergeCell ref="B33:C33"/>
    <mergeCell ref="G32:H32"/>
    <mergeCell ref="G33:H33"/>
    <mergeCell ref="D34:E34"/>
    <mergeCell ref="D32:E32"/>
    <mergeCell ref="D33:E33"/>
    <mergeCell ref="A39:H39"/>
    <mergeCell ref="A44:H44"/>
    <mergeCell ref="F35:H35"/>
    <mergeCell ref="G34:H34"/>
    <mergeCell ref="B34:C34"/>
    <mergeCell ref="G31:H31"/>
    <mergeCell ref="G27:H27"/>
    <mergeCell ref="G28:H28"/>
    <mergeCell ref="G29:H29"/>
    <mergeCell ref="G30:H30"/>
    <mergeCell ref="B31:C31"/>
    <mergeCell ref="B28:C28"/>
    <mergeCell ref="B29:C29"/>
    <mergeCell ref="B25:C25"/>
    <mergeCell ref="B26:C26"/>
    <mergeCell ref="B30:C30"/>
    <mergeCell ref="D31:E31"/>
    <mergeCell ref="D27:E27"/>
    <mergeCell ref="D28:E28"/>
    <mergeCell ref="D29:E29"/>
    <mergeCell ref="D25:E25"/>
    <mergeCell ref="D26:E26"/>
    <mergeCell ref="D30:E30"/>
    <mergeCell ref="D16:E16"/>
    <mergeCell ref="D17:E17"/>
    <mergeCell ref="D18:E18"/>
    <mergeCell ref="D19:E19"/>
    <mergeCell ref="D20:E20"/>
    <mergeCell ref="B16:C16"/>
    <mergeCell ref="B17:C17"/>
    <mergeCell ref="B18:C18"/>
    <mergeCell ref="B19:C19"/>
    <mergeCell ref="B20:C20"/>
    <mergeCell ref="D21:E21"/>
    <mergeCell ref="B22:C22"/>
    <mergeCell ref="B23:C23"/>
    <mergeCell ref="G17:H17"/>
    <mergeCell ref="G18:H18"/>
    <mergeCell ref="G19:H19"/>
    <mergeCell ref="G20:H20"/>
    <mergeCell ref="G22:H22"/>
    <mergeCell ref="B21:C21"/>
    <mergeCell ref="D23:E23"/>
    <mergeCell ref="D22:E22"/>
    <mergeCell ref="G25:H25"/>
    <mergeCell ref="G26:H26"/>
    <mergeCell ref="G23:H23"/>
    <mergeCell ref="G24:H24"/>
    <mergeCell ref="B27:C27"/>
    <mergeCell ref="B24:C24"/>
    <mergeCell ref="D24:E24"/>
    <mergeCell ref="G16:H16"/>
    <mergeCell ref="G21:H21"/>
    <mergeCell ref="G11:H11"/>
    <mergeCell ref="G9:H9"/>
    <mergeCell ref="G10:H10"/>
    <mergeCell ref="G13:H13"/>
    <mergeCell ref="G15:H15"/>
    <mergeCell ref="D12:E12"/>
    <mergeCell ref="G12:H12"/>
    <mergeCell ref="B11:C11"/>
    <mergeCell ref="D11:E11"/>
    <mergeCell ref="G14:H14"/>
    <mergeCell ref="A1:F1"/>
    <mergeCell ref="B13:C13"/>
    <mergeCell ref="B14:C14"/>
    <mergeCell ref="B15:C15"/>
    <mergeCell ref="C4:F4"/>
    <mergeCell ref="D13:E13"/>
    <mergeCell ref="D14:E14"/>
    <mergeCell ref="D15:E15"/>
    <mergeCell ref="C3:F3"/>
    <mergeCell ref="B10:C10"/>
    <mergeCell ref="D10:E10"/>
    <mergeCell ref="B9:C9"/>
    <mergeCell ref="D9:E9"/>
    <mergeCell ref="D7:F7"/>
    <mergeCell ref="A7:C7"/>
    <mergeCell ref="B12:C12"/>
  </mergeCells>
  <pageMargins left="0.78740157480314965" right="0" top="0.39370078740157483" bottom="0" header="0" footer="0"/>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4338B-28EC-480E-88E4-87F70A88FDC4}">
  <dimension ref="A1:S27"/>
  <sheetViews>
    <sheetView workbookViewId="0">
      <selection activeCell="P1" sqref="P1"/>
    </sheetView>
  </sheetViews>
  <sheetFormatPr baseColWidth="10" defaultColWidth="11.42578125" defaultRowHeight="15"/>
  <cols>
    <col min="1" max="1" width="28.42578125" customWidth="1"/>
    <col min="16" max="16" width="40.5703125" bestFit="1" customWidth="1"/>
  </cols>
  <sheetData>
    <row r="1" spans="1:19" ht="15" customHeight="1">
      <c r="J1" t="s">
        <v>103</v>
      </c>
      <c r="M1" t="s">
        <v>104</v>
      </c>
      <c r="P1" t="s">
        <v>146</v>
      </c>
      <c r="S1" t="s">
        <v>144</v>
      </c>
    </row>
    <row r="2" spans="1:19">
      <c r="C2" t="s">
        <v>13</v>
      </c>
      <c r="F2" s="1" t="s">
        <v>25</v>
      </c>
      <c r="I2" s="1" t="s">
        <v>30</v>
      </c>
      <c r="J2">
        <v>0</v>
      </c>
      <c r="M2" t="s">
        <v>105</v>
      </c>
      <c r="N2">
        <v>0</v>
      </c>
      <c r="P2" t="s">
        <v>113</v>
      </c>
      <c r="S2">
        <v>0</v>
      </c>
    </row>
    <row r="3" spans="1:19">
      <c r="A3" s="1" t="s">
        <v>9</v>
      </c>
      <c r="C3" s="1">
        <v>0</v>
      </c>
      <c r="F3" t="s">
        <v>0</v>
      </c>
      <c r="I3">
        <v>1</v>
      </c>
      <c r="J3">
        <v>30</v>
      </c>
      <c r="M3" t="s">
        <v>106</v>
      </c>
      <c r="N3">
        <v>0.15</v>
      </c>
      <c r="P3" t="s">
        <v>114</v>
      </c>
      <c r="S3">
        <v>1</v>
      </c>
    </row>
    <row r="4" spans="1:19">
      <c r="A4" t="s">
        <v>8</v>
      </c>
      <c r="C4">
        <v>35</v>
      </c>
      <c r="F4" t="s">
        <v>24</v>
      </c>
      <c r="I4">
        <v>2</v>
      </c>
      <c r="J4">
        <v>30</v>
      </c>
      <c r="M4" t="s">
        <v>107</v>
      </c>
      <c r="N4">
        <v>0.3</v>
      </c>
      <c r="P4" t="s">
        <v>115</v>
      </c>
      <c r="S4">
        <v>2</v>
      </c>
    </row>
    <row r="5" spans="1:19">
      <c r="A5" t="s">
        <v>7</v>
      </c>
      <c r="C5">
        <v>70</v>
      </c>
      <c r="F5" t="s">
        <v>179</v>
      </c>
      <c r="I5">
        <v>3</v>
      </c>
      <c r="J5">
        <v>50</v>
      </c>
      <c r="M5" t="s">
        <v>108</v>
      </c>
      <c r="N5">
        <v>0.45</v>
      </c>
      <c r="P5" t="s">
        <v>116</v>
      </c>
      <c r="S5">
        <v>3</v>
      </c>
    </row>
    <row r="6" spans="1:19">
      <c r="A6" t="s">
        <v>14</v>
      </c>
      <c r="C6">
        <v>70</v>
      </c>
      <c r="I6">
        <v>4</v>
      </c>
      <c r="M6" t="s">
        <v>109</v>
      </c>
      <c r="N6">
        <v>0.6</v>
      </c>
      <c r="P6" t="s">
        <v>117</v>
      </c>
      <c r="S6">
        <v>4</v>
      </c>
    </row>
    <row r="7" spans="1:19">
      <c r="A7" t="s">
        <v>15</v>
      </c>
      <c r="C7">
        <v>140</v>
      </c>
      <c r="I7">
        <v>5</v>
      </c>
      <c r="M7" t="s">
        <v>110</v>
      </c>
      <c r="N7">
        <v>0.75</v>
      </c>
      <c r="S7">
        <v>5</v>
      </c>
    </row>
    <row r="8" spans="1:19">
      <c r="A8" t="s">
        <v>16</v>
      </c>
      <c r="C8">
        <v>70</v>
      </c>
      <c r="S8">
        <v>6</v>
      </c>
    </row>
    <row r="9" spans="1:19">
      <c r="A9" t="s">
        <v>17</v>
      </c>
      <c r="C9">
        <v>140</v>
      </c>
      <c r="S9">
        <v>7</v>
      </c>
    </row>
    <row r="10" spans="1:19">
      <c r="S10">
        <v>8</v>
      </c>
    </row>
    <row r="11" spans="1:19">
      <c r="S11">
        <v>9</v>
      </c>
    </row>
    <row r="12" spans="1:19">
      <c r="S12">
        <v>10</v>
      </c>
    </row>
    <row r="13" spans="1:19">
      <c r="S13">
        <v>11</v>
      </c>
    </row>
    <row r="14" spans="1:19">
      <c r="A14" s="1" t="s">
        <v>18</v>
      </c>
      <c r="S14">
        <v>12</v>
      </c>
    </row>
    <row r="15" spans="1:19">
      <c r="A15">
        <v>0.3</v>
      </c>
      <c r="C15" t="s">
        <v>19</v>
      </c>
      <c r="S15">
        <v>13</v>
      </c>
    </row>
    <row r="16" spans="1:19">
      <c r="S16">
        <v>14</v>
      </c>
    </row>
    <row r="17" spans="19:19">
      <c r="S17">
        <v>15</v>
      </c>
    </row>
    <row r="18" spans="19:19">
      <c r="S18">
        <v>16</v>
      </c>
    </row>
    <row r="19" spans="19:19">
      <c r="S19">
        <v>17</v>
      </c>
    </row>
    <row r="20" spans="19:19">
      <c r="S20">
        <v>18</v>
      </c>
    </row>
    <row r="21" spans="19:19">
      <c r="S21">
        <v>19</v>
      </c>
    </row>
    <row r="22" spans="19:19">
      <c r="S22">
        <v>20</v>
      </c>
    </row>
    <row r="23" spans="19:19">
      <c r="S23">
        <v>21</v>
      </c>
    </row>
    <row r="24" spans="19:19">
      <c r="S24">
        <v>22</v>
      </c>
    </row>
    <row r="25" spans="19:19">
      <c r="S25">
        <v>23</v>
      </c>
    </row>
    <row r="26" spans="19:19">
      <c r="S26">
        <v>24</v>
      </c>
    </row>
    <row r="27" spans="19:19">
      <c r="S27">
        <v>25</v>
      </c>
    </row>
  </sheetData>
  <phoneticPr fontId="3" type="noConversion"/>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5a463d8e-1d16-4885-a521-3e933902758d">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C63041E9E671E74E8D06618A01D47985" ma:contentTypeVersion="11" ma:contentTypeDescription="Ein neues Dokument erstellen." ma:contentTypeScope="" ma:versionID="87750a9859246d47f8217a360503739d">
  <xsd:schema xmlns:xsd="http://www.w3.org/2001/XMLSchema" xmlns:xs="http://www.w3.org/2001/XMLSchema" xmlns:p="http://schemas.microsoft.com/office/2006/metadata/properties" xmlns:ns2="5a463d8e-1d16-4885-a521-3e933902758d" targetNamespace="http://schemas.microsoft.com/office/2006/metadata/properties" ma:root="true" ma:fieldsID="6447367389cb8884d08ca5f66173bc8a" ns2:_="">
    <xsd:import namespace="5a463d8e-1d16-4885-a521-3e933902758d"/>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463d8e-1d16-4885-a521-3e93390275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Bildmarkierungen" ma:readOnly="false" ma:fieldId="{5cf76f15-5ced-4ddc-b409-7134ff3c332f}" ma:taxonomyMulti="true" ma:sspId="98a24b49-f171-4933-9c64-967f76e0d36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22DB48B-7BAB-44A2-8242-0C2EA78817E6}">
  <ds:schemaRefs>
    <ds:schemaRef ds:uri="http://schemas.microsoft.com/sharepoint/v3/contenttype/forms"/>
  </ds:schemaRefs>
</ds:datastoreItem>
</file>

<file path=customXml/itemProps2.xml><?xml version="1.0" encoding="utf-8"?>
<ds:datastoreItem xmlns:ds="http://schemas.openxmlformats.org/officeDocument/2006/customXml" ds:itemID="{AD5AEA45-0A1D-41D1-ACD5-F028637B1388}">
  <ds:schemaRefs>
    <ds:schemaRef ds:uri="http://schemas.microsoft.com/office/infopath/2007/PartnerControls"/>
    <ds:schemaRef ds:uri="5a463d8e-1d16-4885-a521-3e933902758d"/>
    <ds:schemaRef ds:uri="http://schemas.microsoft.com/office/2006/documentManagement/types"/>
    <ds:schemaRef ds:uri="http://schemas.openxmlformats.org/package/2006/metadata/core-properties"/>
    <ds:schemaRef ds:uri="http://www.w3.org/XML/1998/namespace"/>
    <ds:schemaRef ds:uri="http://purl.org/dc/elements/1.1/"/>
    <ds:schemaRef ds:uri="http://schemas.microsoft.com/office/2006/metadata/properties"/>
    <ds:schemaRef ds:uri="http://purl.org/dc/dcmitype/"/>
    <ds:schemaRef ds:uri="http://purl.org/dc/terms/"/>
  </ds:schemaRefs>
</ds:datastoreItem>
</file>

<file path=customXml/itemProps3.xml><?xml version="1.0" encoding="utf-8"?>
<ds:datastoreItem xmlns:ds="http://schemas.openxmlformats.org/officeDocument/2006/customXml" ds:itemID="{813150C4-B074-438B-A554-71B40FC4482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3</vt:i4>
      </vt:variant>
    </vt:vector>
  </HeadingPairs>
  <TitlesOfParts>
    <vt:vector size="8" baseType="lpstr">
      <vt:lpstr>Hilfe und Infos</vt:lpstr>
      <vt:lpstr>Abrechnungsformular</vt:lpstr>
      <vt:lpstr>Tatsächliche Reisekosten</vt:lpstr>
      <vt:lpstr>Teilnehmerliste</vt:lpstr>
      <vt:lpstr>Auswahlen</vt:lpstr>
      <vt:lpstr>Abrechnungsformular!Druckbereich</vt:lpstr>
      <vt:lpstr>'Tatsächliche Reisekosten'!Druckbereich</vt:lpstr>
      <vt:lpstr>Teilnehmerliste!Druckbereich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Julia Baumgartner</dc:creator>
  <cp:keywords/>
  <dc:description/>
  <cp:lastModifiedBy>Stefan Glanz-Michaelis</cp:lastModifiedBy>
  <cp:revision/>
  <cp:lastPrinted>2025-05-08T21:01:20Z</cp:lastPrinted>
  <dcterms:created xsi:type="dcterms:W3CDTF">2011-03-28T06:44:22Z</dcterms:created>
  <dcterms:modified xsi:type="dcterms:W3CDTF">2026-02-10T22:13:20Z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0x010100C63041E9E671E74E8D06618A01D47985</vt:lpwstr>
  </property>
  <property fmtid="{D5CDD505-2E9C-101B-9397-08002B2CF9AE}" pid="3" name="MediaServiceImageTags">
    <vt:lpwstr/>
  </property>
</Properties>
</file>